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2022\ACTUALIZAR\"/>
    </mc:Choice>
  </mc:AlternateContent>
  <bookViews>
    <workbookView xWindow="0" yWindow="0" windowWidth="20490" windowHeight="7755"/>
  </bookViews>
  <sheets>
    <sheet name="Ejecucion Presupuestaria" sheetId="1" r:id="rId1"/>
    <sheet name="P2 Presupuesto Aprobado-Ejec " sheetId="2" state="hidden" r:id="rId2"/>
    <sheet name="P3 Ejecucion " sheetId="3" state="hidden" r:id="rId3"/>
  </sheets>
  <definedNames>
    <definedName name="_xlnm.Print_Area" localSheetId="0">'Ejecucion Presupuestaria'!$C$2:$E$90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4" i="2" l="1"/>
  <c r="E12" i="1"/>
  <c r="P54" i="2"/>
  <c r="O54" i="2"/>
  <c r="Q47" i="2"/>
  <c r="Q38" i="2"/>
  <c r="P47" i="2"/>
  <c r="P38" i="2"/>
  <c r="O47" i="2"/>
  <c r="O38" i="2"/>
  <c r="P28" i="2"/>
  <c r="P12" i="2"/>
  <c r="D18" i="2"/>
  <c r="N38" i="2" l="1"/>
  <c r="N47" i="2"/>
  <c r="M47" i="2"/>
  <c r="M38" i="2"/>
  <c r="E12" i="2" l="1"/>
  <c r="L47" i="2" l="1"/>
  <c r="E47" i="2"/>
  <c r="D47" i="2"/>
  <c r="L38" i="2"/>
  <c r="D38" i="2"/>
  <c r="E38" i="2"/>
  <c r="F47" i="2"/>
  <c r="F38" i="2" s="1"/>
  <c r="G47" i="2"/>
  <c r="G38" i="2" s="1"/>
  <c r="H47" i="2"/>
  <c r="I47" i="2"/>
  <c r="J47" i="2"/>
  <c r="J38" i="2" s="1"/>
  <c r="K47" i="2"/>
  <c r="K38" i="2" s="1"/>
  <c r="I38" i="2"/>
  <c r="H38" i="2"/>
  <c r="M28" i="2"/>
  <c r="P61" i="3" l="1"/>
  <c r="P60" i="3"/>
  <c r="P59" i="3"/>
  <c r="P58" i="3"/>
  <c r="P57" i="3"/>
  <c r="P56" i="3"/>
  <c r="P55" i="3"/>
  <c r="P54" i="3"/>
  <c r="O53" i="3"/>
  <c r="N53" i="3"/>
  <c r="M53" i="3"/>
  <c r="L53" i="3"/>
  <c r="K53" i="3"/>
  <c r="J53" i="3"/>
  <c r="I53" i="3"/>
  <c r="H53" i="3"/>
  <c r="H10" i="3" s="1"/>
  <c r="G53" i="3"/>
  <c r="F53" i="3"/>
  <c r="E53" i="3"/>
  <c r="D53" i="3"/>
  <c r="D10" i="3" s="1"/>
  <c r="P36" i="3"/>
  <c r="P35" i="3"/>
  <c r="P34" i="3"/>
  <c r="P33" i="3"/>
  <c r="P32" i="3"/>
  <c r="P31" i="3"/>
  <c r="P30" i="3"/>
  <c r="P29" i="3"/>
  <c r="P28" i="3"/>
  <c r="O27" i="3"/>
  <c r="N27" i="3"/>
  <c r="M27" i="3"/>
  <c r="L27" i="3"/>
  <c r="K27" i="3"/>
  <c r="J27" i="3"/>
  <c r="I27" i="3"/>
  <c r="H27" i="3"/>
  <c r="G27" i="3"/>
  <c r="F27" i="3"/>
  <c r="E27" i="3"/>
  <c r="D27" i="3"/>
  <c r="P26" i="3"/>
  <c r="P25" i="3"/>
  <c r="P24" i="3"/>
  <c r="P23" i="3"/>
  <c r="P22" i="3"/>
  <c r="P21" i="3"/>
  <c r="P20" i="3"/>
  <c r="P19" i="3"/>
  <c r="P18" i="3"/>
  <c r="O17" i="3"/>
  <c r="N17" i="3"/>
  <c r="M17" i="3"/>
  <c r="L17" i="3"/>
  <c r="K17" i="3"/>
  <c r="J17" i="3"/>
  <c r="I17" i="3"/>
  <c r="H17" i="3"/>
  <c r="G17" i="3"/>
  <c r="F17" i="3"/>
  <c r="E17" i="3"/>
  <c r="D17" i="3"/>
  <c r="P16" i="3"/>
  <c r="P15" i="3"/>
  <c r="P14" i="3"/>
  <c r="P13" i="3"/>
  <c r="P12" i="3"/>
  <c r="O11" i="3"/>
  <c r="N11" i="3"/>
  <c r="M11" i="3"/>
  <c r="L11" i="3"/>
  <c r="K11" i="3"/>
  <c r="J11" i="3"/>
  <c r="I11" i="3"/>
  <c r="I10" i="3" s="1"/>
  <c r="H11" i="3"/>
  <c r="G11" i="3"/>
  <c r="G10" i="3" s="1"/>
  <c r="F11" i="3"/>
  <c r="E11" i="3"/>
  <c r="E10" i="3" s="1"/>
  <c r="D11" i="3"/>
  <c r="O10" i="3"/>
  <c r="F10" i="3"/>
  <c r="D12" i="1"/>
  <c r="E54" i="1"/>
  <c r="D54" i="1"/>
  <c r="E38" i="1"/>
  <c r="D38" i="1"/>
  <c r="E28" i="1"/>
  <c r="D28" i="1"/>
  <c r="E18" i="1"/>
  <c r="D18" i="1"/>
  <c r="D11" i="1" l="1"/>
  <c r="J10" i="3"/>
  <c r="E11" i="1"/>
  <c r="N10" i="3"/>
  <c r="M10" i="3"/>
  <c r="K10" i="3"/>
  <c r="L10" i="3"/>
  <c r="P17" i="3"/>
  <c r="P53" i="3"/>
  <c r="P27" i="3"/>
  <c r="P11" i="3"/>
  <c r="R62" i="2"/>
  <c r="R61" i="2"/>
  <c r="R60" i="2"/>
  <c r="R59" i="2"/>
  <c r="R58" i="2"/>
  <c r="R57" i="2"/>
  <c r="R56" i="2"/>
  <c r="R55" i="2"/>
  <c r="R30" i="2"/>
  <c r="R31" i="2"/>
  <c r="R32" i="2"/>
  <c r="R33" i="2"/>
  <c r="R34" i="2"/>
  <c r="R35" i="2"/>
  <c r="R36" i="2"/>
  <c r="R37" i="2"/>
  <c r="R29" i="2"/>
  <c r="R20" i="2"/>
  <c r="R21" i="2"/>
  <c r="R22" i="2"/>
  <c r="R23" i="2"/>
  <c r="R24" i="2"/>
  <c r="R25" i="2"/>
  <c r="R26" i="2"/>
  <c r="R27" i="2"/>
  <c r="R19" i="2"/>
  <c r="R15" i="2"/>
  <c r="R16" i="2"/>
  <c r="R17" i="2"/>
  <c r="R13" i="2"/>
  <c r="M54" i="2"/>
  <c r="N54" i="2"/>
  <c r="Q54" i="2"/>
  <c r="N28" i="2"/>
  <c r="O28" i="2"/>
  <c r="Q28" i="2"/>
  <c r="M18" i="2"/>
  <c r="N18" i="2"/>
  <c r="O18" i="2"/>
  <c r="P18" i="2"/>
  <c r="P11" i="2" s="1"/>
  <c r="Q18" i="2"/>
  <c r="M12" i="2"/>
  <c r="N12" i="2"/>
  <c r="O12" i="2"/>
  <c r="O11" i="2" s="1"/>
  <c r="Q12" i="2"/>
  <c r="Q11" i="2" s="1"/>
  <c r="I54" i="2"/>
  <c r="F54" i="2"/>
  <c r="G54" i="2"/>
  <c r="H54" i="2"/>
  <c r="J54" i="2"/>
  <c r="K54" i="2"/>
  <c r="L54" i="2"/>
  <c r="F28" i="2"/>
  <c r="G28" i="2"/>
  <c r="H28" i="2"/>
  <c r="H11" i="2" s="1"/>
  <c r="I28" i="2"/>
  <c r="J28" i="2"/>
  <c r="K28" i="2"/>
  <c r="L28" i="2"/>
  <c r="F18" i="2"/>
  <c r="G18" i="2"/>
  <c r="H18" i="2"/>
  <c r="I18" i="2"/>
  <c r="J18" i="2"/>
  <c r="K18" i="2"/>
  <c r="L18" i="2"/>
  <c r="F12" i="2"/>
  <c r="G12" i="2"/>
  <c r="H12" i="2"/>
  <c r="I12" i="2"/>
  <c r="J12" i="2"/>
  <c r="J11" i="2" s="1"/>
  <c r="K12" i="2"/>
  <c r="L12" i="2"/>
  <c r="F11" i="2" l="1"/>
  <c r="I11" i="2"/>
  <c r="L11" i="2"/>
  <c r="K11" i="2"/>
  <c r="G11" i="2"/>
  <c r="R28" i="2"/>
  <c r="R54" i="2"/>
  <c r="P10" i="3"/>
  <c r="N11" i="2"/>
  <c r="R18" i="2"/>
  <c r="P84" i="3"/>
  <c r="M11" i="2"/>
  <c r="R12" i="2"/>
  <c r="E54" i="2"/>
  <c r="E28" i="2"/>
  <c r="E18" i="2"/>
  <c r="R11" i="2" l="1"/>
  <c r="E11" i="2"/>
  <c r="D12" i="2"/>
  <c r="D54" i="2"/>
  <c r="D28" i="2"/>
  <c r="D11" i="2" l="1"/>
  <c r="E47" i="1"/>
  <c r="D47" i="1"/>
</calcChain>
</file>

<file path=xl/sharedStrings.xml><?xml version="1.0" encoding="utf-8"?>
<sst xmlns="http://schemas.openxmlformats.org/spreadsheetml/2006/main" count="277" uniqueCount="102">
  <si>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</si>
  <si>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</si>
  <si>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</si>
  <si>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</si>
  <si>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</si>
  <si>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</si>
  <si>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</si>
  <si>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</si>
  <si>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</si>
  <si>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</si>
  <si>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</si>
  <si>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</si>
  <si>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</si>
  <si>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</si>
  <si>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</si>
  <si>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</si>
  <si>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</si>
  <si>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</si>
  <si>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</si>
  <si>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</si>
  <si>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</si>
  <si>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</si>
  <si>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</si>
  <si>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</si>
  <si>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</si>
  <si>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</si>
  <si>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</si>
  <si>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</si>
  <si>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</si>
  <si>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</si>
  <si>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</si>
  <si>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</si>
  <si>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</si>
  <si>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</si>
  <si>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</si>
  <si>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</si>
  <si>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</si>
  <si>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</si>
  <si>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</si>
  <si>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</si>
  <si>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</si>
  <si>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</si>
  <si>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</si>
  <si>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</si>
  <si>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</si>
  <si>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</si>
  <si>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</si>
  <si>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</si>
  <si>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</si>
  <si>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</si>
  <si>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</si>
  <si>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</si>
  <si>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</si>
  <si>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</si>
  <si>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</si>
  <si>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</si>
  <si>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</si>
  <si>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</si>
  <si>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</si>
  <si>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</si>
  <si>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</si>
  <si>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</si>
  <si>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</si>
  <si>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</si>
  <si>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</si>
  <si>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</si>
  <si>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</si>
  <si>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</si>
  <si>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</si>
  <si>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</si>
  <si>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</si>
  <si>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</si>
  <si>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</si>
  <si>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</si>
  <si>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</si>
  <si>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</si>
  <si>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</si>
  <si>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</si>
  <si>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</si>
  <si>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</si>
  <si>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</si>
  <si>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</si>
  <si>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</si>
  <si>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</si>
  <si>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</si>
  <si>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</si>
  <si>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</si>
  <si>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</si>
  <si>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</si>
  <si>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</si>
  <si>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</si>
  <si>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</si>
  <si>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</si>
  <si>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</si>
  <si>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</si>
  <si>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SERVICIO NACIONAL DE SALUD</t>
  </si>
  <si>
    <t>HOSPITAL TRAUMATOLOGICO DR. NEY ARIAS LORA</t>
  </si>
  <si>
    <t>Año 2021</t>
  </si>
  <si>
    <t>Noviembre - Año 2021</t>
  </si>
  <si>
    <r>
      <rPr>
        <b/>
        <sz val="8"/>
        <color theme="1"/>
        <rFont val="Calibri"/>
        <family val="2"/>
        <scheme val="minor"/>
      </rPr>
      <t>Presupuesto aprobado:</t>
    </r>
    <r>
      <rPr>
        <sz val="8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</si>
  <si>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8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</si>
  <si>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8"/>
        <color theme="1"/>
        <rFont val="Calibri"/>
        <family val="2"/>
        <scheme val="minor"/>
      </rPr>
      <t>Total devengado:</t>
    </r>
    <r>
      <rPr>
        <sz val="8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</si>
</sst>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(* #,##0.0_);_(* \(#,##0.0\);_(* &quot;-&quot;??_);_(@_)"/>
    <numFmt numFmtId="166" formatCode="_-* #,##0.0\ _€_-;\-* #,##0.0\ _€_-;_-* &quot;-&quot;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99CC"/>
      <name val="Calibri"/>
      <family val="2"/>
      <scheme val="minor"/>
    </font>
    <font>
      <b/>
      <sz val="22"/>
      <color rgb="FF006699"/>
      <name val="Calibri"/>
      <family val="2"/>
      <scheme val="minor"/>
    </font>
    <font>
      <b/>
      <sz val="22"/>
      <name val="Calibri"/>
      <family val="2"/>
      <scheme val="minor"/>
    </font>
    <font>
      <b/>
      <sz val="16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 tint="0.34998626667073579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166" fontId="0" fillId="0" borderId="0" xfId="0" applyNumberFormat="1"/>
    <xf numFmtId="43" fontId="0" fillId="0" borderId="0" xfId="1" applyFont="1"/>
    <xf numFmtId="43" fontId="0" fillId="0" borderId="7" xfId="1" applyFont="1" applyBorder="1"/>
    <xf numFmtId="164" fontId="3" fillId="0" borderId="1" xfId="0" applyNumberFormat="1" applyFont="1" applyBorder="1"/>
    <xf numFmtId="164" fontId="2" fillId="4" borderId="3" xfId="0" applyNumberFormat="1" applyFont="1" applyFill="1" applyBorder="1" applyAlignment="1">
      <alignment horizontal="center"/>
    </xf>
    <xf numFmtId="164" fontId="0" fillId="0" borderId="0" xfId="0" applyNumberFormat="1"/>
    <xf numFmtId="164" fontId="3" fillId="2" borderId="2" xfId="0" applyNumberFormat="1" applyFont="1" applyFill="1" applyBorder="1"/>
    <xf numFmtId="165" fontId="0" fillId="3" borderId="0" xfId="0" applyNumberFormat="1" applyFill="1"/>
    <xf numFmtId="43" fontId="0" fillId="0" borderId="0" xfId="1" applyFont="1" applyFill="1" applyBorder="1"/>
    <xf numFmtId="43" fontId="3" fillId="0" borderId="0" xfId="1" applyFont="1"/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 readingOrder="1"/>
    </xf>
    <xf numFmtId="0" fontId="10" fillId="0" borderId="0" xfId="0" applyFont="1" applyBorder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Border="1" applyAlignment="1">
      <alignment horizontal="center" vertical="top" wrapText="1" readingOrder="1"/>
    </xf>
    <xf numFmtId="0" fontId="2" fillId="5" borderId="3" xfId="0" applyFont="1" applyFill="1" applyBorder="1" applyAlignment="1">
      <alignment horizontal="left" vertical="center"/>
    </xf>
    <xf numFmtId="43" fontId="2" fillId="5" borderId="3" xfId="1" applyFont="1" applyFill="1" applyBorder="1" applyAlignment="1">
      <alignment horizontal="center" vertical="center" wrapText="1"/>
    </xf>
    <xf numFmtId="43" fontId="2" fillId="5" borderId="4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3" fillId="0" borderId="12" xfId="0" applyFont="1" applyBorder="1" applyAlignment="1">
      <alignment horizontal="left" indent="1"/>
    </xf>
    <xf numFmtId="43" fontId="3" fillId="0" borderId="0" xfId="1" applyFont="1" applyBorder="1"/>
    <xf numFmtId="0" fontId="3" fillId="0" borderId="13" xfId="0" applyFont="1" applyBorder="1" applyAlignment="1">
      <alignment horizontal="left" indent="1"/>
    </xf>
    <xf numFmtId="43" fontId="3" fillId="0" borderId="13" xfId="1" applyFont="1" applyBorder="1"/>
    <xf numFmtId="0" fontId="2" fillId="5" borderId="13" xfId="0" applyFont="1" applyFill="1" applyBorder="1" applyAlignment="1">
      <alignment vertical="center"/>
    </xf>
    <xf numFmtId="43" fontId="3" fillId="5" borderId="13" xfId="1" applyFont="1" applyFill="1" applyBorder="1"/>
    <xf numFmtId="0" fontId="12" fillId="0" borderId="11" xfId="0" applyFont="1" applyBorder="1" applyAlignment="1">
      <alignment vertical="center"/>
    </xf>
    <xf numFmtId="0" fontId="13" fillId="0" borderId="11" xfId="0" applyFont="1" applyBorder="1" applyAlignment="1">
      <alignment wrapText="1"/>
    </xf>
    <xf numFmtId="0" fontId="12" fillId="0" borderId="11" xfId="0" applyFont="1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133351</xdr:colOff>
      <xdr:row>2</xdr:row>
      <xdr:rowOff>76201</xdr:rowOff>
    </xdr:from>
    <xdr:to>
      <xdr:col>2</xdr:col>
      <xdr:colOff>1352551</xdr:colOff>
      <xdr:row>4</xdr:row>
      <xdr:rowOff>95250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1" y="457201"/>
          <a:ext cx="1219200" cy="647699"/>
        </a:xfrm>
        <a:prstGeom prst="rect">
          <a:avLst/>
        </a:prstGeom>
      </xdr:spPr>
    </xdr:pic>
    <xdr:clientData/>
  </xdr:twoCellAnchor>
  <xdr:twoCellAnchor editAs="oneCell">
    <xdr:from>
      <xdr:col>3</xdr:col>
      <xdr:colOff>295275</xdr:colOff>
      <xdr:row>2</xdr:row>
      <xdr:rowOff>28574</xdr:rowOff>
    </xdr:from>
    <xdr:to>
      <xdr:col>4</xdr:col>
      <xdr:colOff>895352</xdr:colOff>
      <xdr:row>3</xdr:row>
      <xdr:rowOff>200025</xdr:rowOff>
    </xdr:to>
    <xdr:pic>
      <xdr:nvPicPr>
        <xdr:cNvPr id="6" name="Picture 6">
          <a:extLst>
            <a:ext uri="{FF2B5EF4-FFF2-40B4-BE49-F238E27FC236}">
              <a16:creationId xmlns="" xmlns:a16="http://schemas.microsoft.com/office/drawing/2014/main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2" cstate="print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409574"/>
          <a:ext cx="1771652" cy="5334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2</xdr:row>
      <xdr:rowOff>142875</xdr:rowOff>
    </xdr:from>
    <xdr:to>
      <xdr:col>2</xdr:col>
      <xdr:colOff>2280285</xdr:colOff>
      <xdr:row>2</xdr:row>
      <xdr:rowOff>146685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523875"/>
          <a:ext cx="1809750" cy="895350"/>
        </a:xfrm>
        <a:prstGeom prst="rect">
          <a:avLst/>
        </a:prstGeom>
      </xdr:spPr>
    </xdr:pic>
    <xdr:clientData/>
  </xdr:twoCellAnchor>
  <xdr:twoCellAnchor editAs="oneCell">
    <xdr:from>
      <xdr:col>2</xdr:col>
      <xdr:colOff>523874</xdr:colOff>
      <xdr:row>0</xdr:row>
      <xdr:rowOff>142874</xdr:rowOff>
    </xdr:from>
    <xdr:to>
      <xdr:col>3</xdr:col>
      <xdr:colOff>447674</xdr:colOff>
      <xdr:row>4</xdr:row>
      <xdr:rowOff>152400</xdr:rowOff>
    </xdr:to>
    <xdr:pic>
      <xdr:nvPicPr>
        <xdr:cNvPr id="5" name="Picture 6">
          <a:extLst>
            <a:ext uri="{FF2B5EF4-FFF2-40B4-BE49-F238E27FC236}">
              <a16:creationId xmlns="" xmlns:a16="http://schemas.microsoft.com/office/drawing/2014/main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4" y="142874"/>
          <a:ext cx="2886075" cy="10191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449036</xdr:colOff>
      <xdr:row>2</xdr:row>
      <xdr:rowOff>163286</xdr:rowOff>
    </xdr:from>
    <xdr:to>
      <xdr:col>2</xdr:col>
      <xdr:colOff>2571750</xdr:colOff>
      <xdr:row>6</xdr:row>
      <xdr:rowOff>149679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036" y="544286"/>
          <a:ext cx="2122714" cy="1034143"/>
        </a:xfrm>
        <a:prstGeom prst="rect">
          <a:avLst/>
        </a:prstGeom>
      </xdr:spPr>
    </xdr:pic>
    <xdr:clientData/>
  </xdr:twoCellAnchor>
  <xdr:twoCellAnchor editAs="oneCell">
    <xdr:from>
      <xdr:col>12</xdr:col>
      <xdr:colOff>312966</xdr:colOff>
      <xdr:row>2</xdr:row>
      <xdr:rowOff>40821</xdr:rowOff>
    </xdr:from>
    <xdr:to>
      <xdr:col>14</xdr:col>
      <xdr:colOff>462643</xdr:colOff>
      <xdr:row>5</xdr:row>
      <xdr:rowOff>163285</xdr:rowOff>
    </xdr:to>
    <xdr:pic>
      <xdr:nvPicPr>
        <xdr:cNvPr id="5" name="Picture 6">
          <a:extLst>
            <a:ext uri="{FF2B5EF4-FFF2-40B4-BE49-F238E27FC236}">
              <a16:creationId xmlns="" xmlns:a16="http://schemas.microsoft.com/office/drawing/2014/main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2966" y="421821"/>
          <a:ext cx="2748641" cy="9661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89"/>
  <sheetViews>
    <sheetView showGridLines="0" tabSelected="1" topLeftCell="A73" workbookViewId="0">
      <selection activeCell="C88" sqref="C88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  <col min="6" max="6" width="13.85546875" bestFit="1" customWidth="1"/>
  </cols>
  <sheetData>
    <row r="3" spans="2:16" ht="28.5" customHeight="1" x14ac:dyDescent="0.25">
      <c r="C3" s="48" t="s">
        <v>95</v>
      </c>
      <c r="D3" s="49"/>
      <c r="E3" s="49"/>
      <c r="F3" s="23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50" t="s">
        <v>96</v>
      </c>
      <c r="D4" s="51"/>
      <c r="E4" s="51"/>
      <c r="F4" s="2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43" t="s">
        <v>98</v>
      </c>
      <c r="D5" s="44"/>
      <c r="E5" s="44"/>
      <c r="F5" s="21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38" t="s">
        <v>76</v>
      </c>
      <c r="D6" s="39"/>
      <c r="E6" s="39"/>
      <c r="F6" s="20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38" t="s">
        <v>77</v>
      </c>
      <c r="D7" s="39"/>
      <c r="E7" s="39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52" t="s">
        <v>66</v>
      </c>
      <c r="D9" s="53" t="s">
        <v>94</v>
      </c>
      <c r="E9" s="53" t="s">
        <v>93</v>
      </c>
      <c r="F9" s="8"/>
    </row>
    <row r="10" spans="2:16" ht="23.25" customHeight="1" x14ac:dyDescent="0.25">
      <c r="C10" s="52"/>
      <c r="D10" s="54"/>
      <c r="E10" s="54"/>
      <c r="F10" s="8"/>
    </row>
    <row r="11" spans="2:16" x14ac:dyDescent="0.25">
      <c r="C11" s="55" t="s">
        <v>0</v>
      </c>
      <c r="D11" s="33">
        <f>+D12+D18+D28+D54</f>
        <v>919958447</v>
      </c>
      <c r="E11" s="33">
        <f>+E12+E18+E28+E54</f>
        <v>1007043797.75</v>
      </c>
      <c r="F11" s="31"/>
    </row>
    <row r="12" spans="2:16" x14ac:dyDescent="0.25">
      <c r="C12" s="56" t="s">
        <v>1</v>
      </c>
      <c r="D12" s="33">
        <f>SUM(D13:D17)</f>
        <v>628758283</v>
      </c>
      <c r="E12" s="33">
        <f>SUM(E13:E17)</f>
        <v>692339435.50999999</v>
      </c>
      <c r="F12" s="31"/>
    </row>
    <row r="13" spans="2:16" x14ac:dyDescent="0.25">
      <c r="C13" s="5" t="s">
        <v>2</v>
      </c>
      <c r="D13" s="25">
        <v>504418407</v>
      </c>
      <c r="E13" s="25">
        <v>570784668.26999998</v>
      </c>
      <c r="F13" s="31"/>
    </row>
    <row r="14" spans="2:16" x14ac:dyDescent="0.25">
      <c r="C14" s="5" t="s">
        <v>3</v>
      </c>
      <c r="D14" s="25">
        <v>51300000</v>
      </c>
      <c r="E14" s="25">
        <v>42742605.25</v>
      </c>
      <c r="F14" s="31"/>
    </row>
    <row r="15" spans="2:16" x14ac:dyDescent="0.25">
      <c r="C15" s="5" t="s">
        <v>4</v>
      </c>
      <c r="D15" s="25">
        <v>620900</v>
      </c>
      <c r="E15" s="25">
        <v>0</v>
      </c>
      <c r="F15" s="31"/>
    </row>
    <row r="16" spans="2:16" x14ac:dyDescent="0.25">
      <c r="C16" s="5" t="s">
        <v>5</v>
      </c>
      <c r="D16" s="25">
        <v>1600000</v>
      </c>
      <c r="E16" s="25">
        <v>350000</v>
      </c>
      <c r="F16" s="31"/>
    </row>
    <row r="17" spans="3:6" x14ac:dyDescent="0.25">
      <c r="C17" s="5" t="s">
        <v>6</v>
      </c>
      <c r="D17" s="25">
        <v>70818976</v>
      </c>
      <c r="E17" s="25">
        <v>78462161.989999995</v>
      </c>
      <c r="F17" s="31"/>
    </row>
    <row r="18" spans="3:6" x14ac:dyDescent="0.25">
      <c r="C18" s="3" t="s">
        <v>7</v>
      </c>
      <c r="D18" s="33">
        <f>SUM(D19:D27)</f>
        <v>46035434</v>
      </c>
      <c r="E18" s="33">
        <f>SUM(E19:E27)</f>
        <v>26894034</v>
      </c>
      <c r="F18" s="31"/>
    </row>
    <row r="19" spans="3:6" x14ac:dyDescent="0.25">
      <c r="C19" s="5" t="s">
        <v>8</v>
      </c>
      <c r="D19" s="25">
        <v>7161765</v>
      </c>
      <c r="E19" s="25">
        <v>7831765</v>
      </c>
      <c r="F19" s="31"/>
    </row>
    <row r="20" spans="3:6" x14ac:dyDescent="0.25">
      <c r="C20" s="5" t="s">
        <v>9</v>
      </c>
      <c r="D20" s="25">
        <v>223069</v>
      </c>
      <c r="E20" s="25">
        <v>513069</v>
      </c>
      <c r="F20" s="31"/>
    </row>
    <row r="21" spans="3:6" x14ac:dyDescent="0.25">
      <c r="C21" s="5" t="s">
        <v>10</v>
      </c>
      <c r="D21" s="25">
        <v>75600</v>
      </c>
      <c r="E21" s="25">
        <v>75600</v>
      </c>
      <c r="F21" s="31"/>
    </row>
    <row r="22" spans="3:6" x14ac:dyDescent="0.25">
      <c r="C22" s="5" t="s">
        <v>11</v>
      </c>
      <c r="D22" s="25">
        <v>907200</v>
      </c>
      <c r="E22" s="25">
        <v>768400</v>
      </c>
      <c r="F22" s="31"/>
    </row>
    <row r="23" spans="3:6" x14ac:dyDescent="0.25">
      <c r="C23" s="5" t="s">
        <v>12</v>
      </c>
      <c r="D23" s="25">
        <v>2925800</v>
      </c>
      <c r="E23" s="25">
        <v>2395500</v>
      </c>
      <c r="F23" s="31"/>
    </row>
    <row r="24" spans="3:6" x14ac:dyDescent="0.25">
      <c r="C24" s="5" t="s">
        <v>13</v>
      </c>
      <c r="D24" s="25">
        <v>2000000</v>
      </c>
      <c r="E24" s="25">
        <v>1280000</v>
      </c>
      <c r="F24" s="31"/>
    </row>
    <row r="25" spans="3:6" x14ac:dyDescent="0.25">
      <c r="C25" s="5" t="s">
        <v>14</v>
      </c>
      <c r="D25" s="25">
        <v>24215000</v>
      </c>
      <c r="E25" s="25">
        <v>9240000</v>
      </c>
      <c r="F25" s="31"/>
    </row>
    <row r="26" spans="3:6" x14ac:dyDescent="0.25">
      <c r="C26" s="5" t="s">
        <v>15</v>
      </c>
      <c r="D26" s="25">
        <v>8527000</v>
      </c>
      <c r="E26" s="25">
        <v>4789700</v>
      </c>
      <c r="F26" s="31"/>
    </row>
    <row r="27" spans="3:6" x14ac:dyDescent="0.25">
      <c r="C27" s="5" t="s">
        <v>16</v>
      </c>
      <c r="D27" s="25">
        <v>0</v>
      </c>
      <c r="E27" s="25">
        <v>0</v>
      </c>
      <c r="F27" s="31"/>
    </row>
    <row r="28" spans="3:6" x14ac:dyDescent="0.25">
      <c r="C28" s="3" t="s">
        <v>17</v>
      </c>
      <c r="D28" s="33">
        <f>SUM(D29:D37)</f>
        <v>206798090</v>
      </c>
      <c r="E28" s="33">
        <f>SUM(E29:E37)</f>
        <v>267288520.24000001</v>
      </c>
      <c r="F28" s="31"/>
    </row>
    <row r="29" spans="3:6" x14ac:dyDescent="0.25">
      <c r="C29" s="5" t="s">
        <v>18</v>
      </c>
      <c r="D29" s="25">
        <v>15248000</v>
      </c>
      <c r="E29" s="25">
        <v>16917342</v>
      </c>
      <c r="F29" s="31"/>
    </row>
    <row r="30" spans="3:6" x14ac:dyDescent="0.25">
      <c r="C30" s="5" t="s">
        <v>19</v>
      </c>
      <c r="D30" s="25">
        <v>3467055</v>
      </c>
      <c r="E30" s="25">
        <v>2937055</v>
      </c>
      <c r="F30" s="31"/>
    </row>
    <row r="31" spans="3:6" x14ac:dyDescent="0.25">
      <c r="C31" s="5" t="s">
        <v>20</v>
      </c>
      <c r="D31" s="25">
        <v>7672132</v>
      </c>
      <c r="E31" s="25">
        <v>11682132</v>
      </c>
      <c r="F31" s="31"/>
    </row>
    <row r="32" spans="3:6" x14ac:dyDescent="0.25">
      <c r="C32" s="5" t="s">
        <v>21</v>
      </c>
      <c r="D32" s="25">
        <v>68575669</v>
      </c>
      <c r="E32" s="25">
        <v>92813577.109999999</v>
      </c>
      <c r="F32" s="31"/>
    </row>
    <row r="33" spans="3:6" x14ac:dyDescent="0.25">
      <c r="C33" s="5" t="s">
        <v>22</v>
      </c>
      <c r="D33" s="25">
        <v>2747470</v>
      </c>
      <c r="E33" s="25">
        <v>3377470</v>
      </c>
      <c r="F33" s="31"/>
    </row>
    <row r="34" spans="3:6" x14ac:dyDescent="0.25">
      <c r="C34" s="5" t="s">
        <v>23</v>
      </c>
      <c r="D34" s="25">
        <v>1566505</v>
      </c>
      <c r="E34" s="25">
        <v>3951270.76</v>
      </c>
      <c r="F34" s="31"/>
    </row>
    <row r="35" spans="3:6" x14ac:dyDescent="0.25">
      <c r="C35" s="5" t="s">
        <v>24</v>
      </c>
      <c r="D35" s="25">
        <v>42174309</v>
      </c>
      <c r="E35" s="25">
        <v>46890915.009999998</v>
      </c>
      <c r="F35" s="31"/>
    </row>
    <row r="36" spans="3:6" x14ac:dyDescent="0.25">
      <c r="C36" s="5" t="s">
        <v>25</v>
      </c>
      <c r="D36" s="25">
        <v>0</v>
      </c>
      <c r="E36" s="25">
        <v>0</v>
      </c>
      <c r="F36" s="31"/>
    </row>
    <row r="37" spans="3:6" x14ac:dyDescent="0.25">
      <c r="C37" s="5" t="s">
        <v>26</v>
      </c>
      <c r="D37" s="25">
        <v>65346950</v>
      </c>
      <c r="E37" s="25">
        <v>88718758.359999999</v>
      </c>
      <c r="F37" s="31"/>
    </row>
    <row r="38" spans="3:6" x14ac:dyDescent="0.25">
      <c r="C38" s="3" t="s">
        <v>27</v>
      </c>
      <c r="D38" s="33">
        <f>SUM(D39:D46)</f>
        <v>0</v>
      </c>
      <c r="E38" s="33">
        <f>SUM(E39:E46)</f>
        <v>0</v>
      </c>
      <c r="F38" s="31"/>
    </row>
    <row r="39" spans="3:6" x14ac:dyDescent="0.25">
      <c r="C39" s="5" t="s">
        <v>28</v>
      </c>
      <c r="D39" s="25">
        <v>0</v>
      </c>
      <c r="E39" s="25">
        <v>0</v>
      </c>
      <c r="F39" s="31"/>
    </row>
    <row r="40" spans="3:6" x14ac:dyDescent="0.25">
      <c r="C40" s="5" t="s">
        <v>29</v>
      </c>
      <c r="D40" s="25">
        <v>0</v>
      </c>
      <c r="E40" s="25">
        <v>0</v>
      </c>
      <c r="F40" s="31"/>
    </row>
    <row r="41" spans="3:6" x14ac:dyDescent="0.25">
      <c r="C41" s="5" t="s">
        <v>30</v>
      </c>
      <c r="D41" s="25">
        <v>0</v>
      </c>
      <c r="E41" s="25">
        <v>0</v>
      </c>
      <c r="F41" s="31"/>
    </row>
    <row r="42" spans="3:6" x14ac:dyDescent="0.25">
      <c r="C42" s="5" t="s">
        <v>31</v>
      </c>
      <c r="D42" s="25">
        <v>0</v>
      </c>
      <c r="E42" s="25">
        <v>0</v>
      </c>
      <c r="F42" s="31"/>
    </row>
    <row r="43" spans="3:6" x14ac:dyDescent="0.25">
      <c r="C43" s="5" t="s">
        <v>32</v>
      </c>
      <c r="D43" s="25">
        <v>0</v>
      </c>
      <c r="E43" s="25">
        <v>0</v>
      </c>
      <c r="F43" s="31"/>
    </row>
    <row r="44" spans="3:6" x14ac:dyDescent="0.25">
      <c r="C44" s="5" t="s">
        <v>33</v>
      </c>
      <c r="D44" s="25">
        <v>0</v>
      </c>
      <c r="E44" s="25">
        <v>0</v>
      </c>
      <c r="F44" s="31"/>
    </row>
    <row r="45" spans="3:6" x14ac:dyDescent="0.25">
      <c r="C45" s="5" t="s">
        <v>34</v>
      </c>
      <c r="D45" s="25">
        <v>0</v>
      </c>
      <c r="E45" s="25">
        <v>0</v>
      </c>
      <c r="F45" s="31"/>
    </row>
    <row r="46" spans="3:6" x14ac:dyDescent="0.25">
      <c r="C46" s="5" t="s">
        <v>35</v>
      </c>
      <c r="D46" s="25">
        <v>0</v>
      </c>
      <c r="E46" s="25">
        <v>0</v>
      </c>
      <c r="F46" s="31"/>
    </row>
    <row r="47" spans="3:6" x14ac:dyDescent="0.25">
      <c r="C47" s="3" t="s">
        <v>36</v>
      </c>
      <c r="D47" s="33">
        <f ca="1">SUM(D47:D53)</f>
        <v>0</v>
      </c>
      <c r="E47" s="33">
        <f ca="1">SUM(E47:E53)</f>
        <v>0</v>
      </c>
      <c r="F47" s="31"/>
    </row>
    <row r="48" spans="3:6" x14ac:dyDescent="0.25">
      <c r="C48" s="5" t="s">
        <v>37</v>
      </c>
      <c r="D48" s="25">
        <v>0</v>
      </c>
      <c r="E48" s="25">
        <v>0</v>
      </c>
      <c r="F48" s="31"/>
    </row>
    <row r="49" spans="3:6" x14ac:dyDescent="0.25">
      <c r="C49" s="5" t="s">
        <v>38</v>
      </c>
      <c r="D49" s="25">
        <v>0</v>
      </c>
      <c r="E49" s="25">
        <v>0</v>
      </c>
      <c r="F49" s="31"/>
    </row>
    <row r="50" spans="3:6" x14ac:dyDescent="0.25">
      <c r="C50" s="5" t="s">
        <v>39</v>
      </c>
      <c r="D50" s="25">
        <v>0</v>
      </c>
      <c r="E50" s="25">
        <v>0</v>
      </c>
      <c r="F50" s="31"/>
    </row>
    <row r="51" spans="3:6" x14ac:dyDescent="0.25">
      <c r="C51" s="5" t="s">
        <v>40</v>
      </c>
      <c r="D51" s="25">
        <v>0</v>
      </c>
      <c r="E51" s="25">
        <v>0</v>
      </c>
      <c r="F51" s="31"/>
    </row>
    <row r="52" spans="3:6" x14ac:dyDescent="0.25">
      <c r="C52" s="5" t="s">
        <v>41</v>
      </c>
      <c r="D52" s="25">
        <v>0</v>
      </c>
      <c r="E52" s="25">
        <v>0</v>
      </c>
      <c r="F52" s="31"/>
    </row>
    <row r="53" spans="3:6" x14ac:dyDescent="0.25">
      <c r="C53" s="5" t="s">
        <v>42</v>
      </c>
      <c r="D53" s="25">
        <v>0</v>
      </c>
      <c r="E53" s="25">
        <v>0</v>
      </c>
      <c r="F53" s="31"/>
    </row>
    <row r="54" spans="3:6" x14ac:dyDescent="0.25">
      <c r="C54" s="3" t="s">
        <v>43</v>
      </c>
      <c r="D54" s="33">
        <f>SUM(D55:D62)</f>
        <v>38366640</v>
      </c>
      <c r="E54" s="33">
        <f>SUM(E55:E62)</f>
        <v>20521808</v>
      </c>
      <c r="F54" s="31"/>
    </row>
    <row r="55" spans="3:6" x14ac:dyDescent="0.25">
      <c r="C55" s="5" t="s">
        <v>44</v>
      </c>
      <c r="D55" s="25">
        <v>4677290</v>
      </c>
      <c r="E55" s="25">
        <v>4062333</v>
      </c>
      <c r="F55" s="31"/>
    </row>
    <row r="56" spans="3:6" x14ac:dyDescent="0.25">
      <c r="C56" s="5" t="s">
        <v>45</v>
      </c>
      <c r="D56" s="25">
        <v>130000</v>
      </c>
      <c r="E56" s="25">
        <v>213100</v>
      </c>
      <c r="F56" s="31"/>
    </row>
    <row r="57" spans="3:6" x14ac:dyDescent="0.25">
      <c r="C57" s="5" t="s">
        <v>46</v>
      </c>
      <c r="D57" s="25">
        <v>23500000</v>
      </c>
      <c r="E57" s="25">
        <v>14600000</v>
      </c>
      <c r="F57" s="31"/>
    </row>
    <row r="58" spans="3:6" x14ac:dyDescent="0.25">
      <c r="C58" s="5" t="s">
        <v>47</v>
      </c>
      <c r="D58" s="25">
        <v>0</v>
      </c>
      <c r="E58" s="25">
        <v>0</v>
      </c>
      <c r="F58" s="31"/>
    </row>
    <row r="59" spans="3:6" x14ac:dyDescent="0.25">
      <c r="C59" s="5" t="s">
        <v>48</v>
      </c>
      <c r="D59" s="25">
        <v>5849350</v>
      </c>
      <c r="E59" s="25">
        <v>646375</v>
      </c>
      <c r="F59" s="31"/>
    </row>
    <row r="60" spans="3:6" x14ac:dyDescent="0.25">
      <c r="C60" s="5" t="s">
        <v>49</v>
      </c>
      <c r="D60" s="25">
        <v>210000</v>
      </c>
      <c r="E60" s="25">
        <v>0</v>
      </c>
      <c r="F60" s="31"/>
    </row>
    <row r="61" spans="3:6" x14ac:dyDescent="0.25">
      <c r="C61" s="5" t="s">
        <v>50</v>
      </c>
      <c r="D61" s="25">
        <v>0</v>
      </c>
      <c r="E61" s="25">
        <v>0</v>
      </c>
      <c r="F61" s="31"/>
    </row>
    <row r="62" spans="3:6" x14ac:dyDescent="0.25">
      <c r="C62" s="5" t="s">
        <v>51</v>
      </c>
      <c r="D62" s="25">
        <v>4000000</v>
      </c>
      <c r="E62" s="25">
        <v>1000000</v>
      </c>
      <c r="F62" s="31"/>
    </row>
    <row r="63" spans="3:6" x14ac:dyDescent="0.25">
      <c r="C63" s="5" t="s">
        <v>52</v>
      </c>
      <c r="D63" s="25"/>
      <c r="E63" s="25"/>
      <c r="F63" s="31"/>
    </row>
    <row r="64" spans="3:6" x14ac:dyDescent="0.25">
      <c r="C64" s="3" t="s">
        <v>53</v>
      </c>
      <c r="D64" s="33"/>
      <c r="E64" s="33"/>
      <c r="F64" s="31"/>
    </row>
    <row r="65" spans="3:6" x14ac:dyDescent="0.25">
      <c r="C65" s="5" t="s">
        <v>54</v>
      </c>
      <c r="D65" s="25"/>
      <c r="E65" s="25"/>
      <c r="F65" s="31"/>
    </row>
    <row r="66" spans="3:6" x14ac:dyDescent="0.25">
      <c r="C66" s="5" t="s">
        <v>55</v>
      </c>
      <c r="D66" s="25"/>
      <c r="E66" s="25"/>
      <c r="F66" s="31"/>
    </row>
    <row r="67" spans="3:6" x14ac:dyDescent="0.25">
      <c r="C67" s="5" t="s">
        <v>56</v>
      </c>
      <c r="D67" s="25"/>
      <c r="E67" s="25"/>
      <c r="F67" s="31"/>
    </row>
    <row r="68" spans="3:6" x14ac:dyDescent="0.25">
      <c r="C68" s="5" t="s">
        <v>57</v>
      </c>
      <c r="D68" s="25"/>
      <c r="E68" s="25"/>
      <c r="F68" s="31"/>
    </row>
    <row r="69" spans="3:6" x14ac:dyDescent="0.25">
      <c r="C69" s="3" t="s">
        <v>58</v>
      </c>
      <c r="D69" s="33"/>
      <c r="E69" s="33"/>
      <c r="F69" s="31"/>
    </row>
    <row r="70" spans="3:6" x14ac:dyDescent="0.25">
      <c r="C70" s="5" t="s">
        <v>59</v>
      </c>
      <c r="D70" s="25"/>
      <c r="E70" s="25"/>
      <c r="F70" s="31"/>
    </row>
    <row r="71" spans="3:6" x14ac:dyDescent="0.25">
      <c r="C71" s="5" t="s">
        <v>60</v>
      </c>
      <c r="D71" s="25"/>
      <c r="E71" s="25"/>
      <c r="F71" s="31"/>
    </row>
    <row r="72" spans="3:6" x14ac:dyDescent="0.25">
      <c r="C72" s="3" t="s">
        <v>61</v>
      </c>
      <c r="D72" s="33"/>
      <c r="E72" s="33"/>
      <c r="F72" s="31"/>
    </row>
    <row r="73" spans="3:6" x14ac:dyDescent="0.25">
      <c r="C73" s="5" t="s">
        <v>62</v>
      </c>
      <c r="D73" s="25"/>
      <c r="E73" s="25"/>
      <c r="F73" s="31"/>
    </row>
    <row r="74" spans="3:6" x14ac:dyDescent="0.25">
      <c r="C74" s="5" t="s">
        <v>63</v>
      </c>
      <c r="D74" s="25"/>
      <c r="E74" s="25"/>
      <c r="F74" s="31"/>
    </row>
    <row r="75" spans="3:6" x14ac:dyDescent="0.25">
      <c r="C75" s="5" t="s">
        <v>64</v>
      </c>
      <c r="D75" s="25"/>
      <c r="E75" s="25"/>
      <c r="F75" s="31"/>
    </row>
    <row r="76" spans="3:6" x14ac:dyDescent="0.25">
      <c r="C76" s="55" t="s">
        <v>67</v>
      </c>
      <c r="D76" s="57"/>
      <c r="E76" s="57"/>
      <c r="F76" s="31"/>
    </row>
    <row r="77" spans="3:6" x14ac:dyDescent="0.25">
      <c r="C77" s="58" t="s">
        <v>68</v>
      </c>
      <c r="D77" s="59"/>
      <c r="E77" s="59"/>
      <c r="F77" s="31"/>
    </row>
    <row r="78" spans="3:6" x14ac:dyDescent="0.25">
      <c r="C78" s="5" t="s">
        <v>69</v>
      </c>
      <c r="D78" s="25"/>
      <c r="E78" s="25"/>
      <c r="F78" s="31"/>
    </row>
    <row r="79" spans="3:6" x14ac:dyDescent="0.25">
      <c r="C79" s="5" t="s">
        <v>70</v>
      </c>
      <c r="D79" s="25"/>
      <c r="E79" s="25"/>
      <c r="F79" s="31"/>
    </row>
    <row r="80" spans="3:6" x14ac:dyDescent="0.25">
      <c r="C80" s="3" t="s">
        <v>71</v>
      </c>
      <c r="D80" s="33"/>
      <c r="E80" s="25"/>
      <c r="F80" s="31"/>
    </row>
    <row r="81" spans="3:6" x14ac:dyDescent="0.25">
      <c r="C81" s="5" t="s">
        <v>72</v>
      </c>
      <c r="D81" s="25"/>
      <c r="E81" s="25"/>
      <c r="F81" s="31"/>
    </row>
    <row r="82" spans="3:6" x14ac:dyDescent="0.25">
      <c r="C82" s="5" t="s">
        <v>73</v>
      </c>
      <c r="D82" s="25"/>
      <c r="E82" s="25"/>
      <c r="F82" s="31"/>
    </row>
    <row r="83" spans="3:6" x14ac:dyDescent="0.25">
      <c r="C83" s="3" t="s">
        <v>74</v>
      </c>
      <c r="D83" s="33"/>
      <c r="E83" s="25"/>
      <c r="F83" s="31"/>
    </row>
    <row r="84" spans="3:6" x14ac:dyDescent="0.25">
      <c r="C84" s="5" t="s">
        <v>75</v>
      </c>
      <c r="D84" s="25"/>
      <c r="E84" s="25"/>
      <c r="F84" s="31"/>
    </row>
    <row r="85" spans="3:6" x14ac:dyDescent="0.25">
      <c r="C85" s="60" t="s">
        <v>65</v>
      </c>
      <c r="D85" s="61"/>
      <c r="E85" s="61"/>
      <c r="F85" s="31"/>
    </row>
    <row r="86" spans="3:6" ht="15.75" thickBot="1" x14ac:dyDescent="0.3">
      <c r="D86" s="25"/>
      <c r="E86" s="25"/>
    </row>
    <row r="87" spans="3:6" ht="21.75" customHeight="1" thickBot="1" x14ac:dyDescent="0.3">
      <c r="C87" s="62" t="s">
        <v>99</v>
      </c>
      <c r="D87" s="25"/>
      <c r="E87" s="25"/>
    </row>
    <row r="88" spans="3:6" ht="17.25" customHeight="1" thickBot="1" x14ac:dyDescent="0.3">
      <c r="C88" s="63" t="s">
        <v>100</v>
      </c>
      <c r="D88" s="25"/>
      <c r="E88" s="25"/>
    </row>
    <row r="89" spans="3:6" ht="35.25" thickBot="1" x14ac:dyDescent="0.3">
      <c r="C89" s="64" t="s">
        <v>101</v>
      </c>
      <c r="D89" s="25"/>
      <c r="E89" s="25"/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88"/>
  <sheetViews>
    <sheetView showGridLines="0" topLeftCell="C1" workbookViewId="0">
      <selection activeCell="L21" sqref="L21"/>
    </sheetView>
  </sheetViews>
  <sheetFormatPr baseColWidth="10" defaultColWidth="11.42578125" defaultRowHeight="15" x14ac:dyDescent="0.25"/>
  <cols>
    <col min="1" max="1" width="0.140625" hidden="1" customWidth="1"/>
    <col min="2" max="2" width="1.7109375" hidden="1" customWidth="1"/>
    <col min="3" max="3" width="44.42578125" customWidth="1"/>
    <col min="4" max="4" width="17.5703125" customWidth="1"/>
    <col min="5" max="5" width="16.7109375" customWidth="1"/>
    <col min="6" max="14" width="14.140625" customWidth="1"/>
    <col min="15" max="15" width="14.28515625" customWidth="1"/>
    <col min="16" max="16" width="14.140625" bestFit="1" customWidth="1"/>
    <col min="18" max="18" width="16.7109375" style="29" bestFit="1" customWidth="1"/>
    <col min="19" max="19" width="16.7109375" bestFit="1" customWidth="1"/>
  </cols>
  <sheetData>
    <row r="3" spans="3:19" ht="28.5" customHeight="1" x14ac:dyDescent="0.25">
      <c r="C3" s="36" t="s">
        <v>95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3:19" ht="21" customHeight="1" x14ac:dyDescent="0.25">
      <c r="C4" s="34" t="s">
        <v>96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3:19" ht="15.75" x14ac:dyDescent="0.25">
      <c r="C5" s="43" t="s">
        <v>97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</row>
    <row r="6" spans="3:19" ht="15.75" customHeight="1" x14ac:dyDescent="0.25">
      <c r="C6" s="38" t="s">
        <v>92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</row>
    <row r="7" spans="3:19" ht="15.75" customHeight="1" x14ac:dyDescent="0.25">
      <c r="C7" s="39" t="s">
        <v>77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</row>
    <row r="8" spans="3:19" x14ac:dyDescent="0.25">
      <c r="D8" s="24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3:19" ht="25.5" customHeight="1" x14ac:dyDescent="0.25">
      <c r="C9" s="40" t="s">
        <v>66</v>
      </c>
      <c r="D9" s="41" t="s">
        <v>94</v>
      </c>
      <c r="E9" s="41" t="s">
        <v>93</v>
      </c>
      <c r="F9" s="45" t="s">
        <v>91</v>
      </c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7"/>
    </row>
    <row r="10" spans="3:19" x14ac:dyDescent="0.25">
      <c r="C10" s="40"/>
      <c r="D10" s="42"/>
      <c r="E10" s="42"/>
      <c r="F10" s="16" t="s">
        <v>79</v>
      </c>
      <c r="G10" s="16" t="s">
        <v>80</v>
      </c>
      <c r="H10" s="16" t="s">
        <v>81</v>
      </c>
      <c r="I10" s="16" t="s">
        <v>82</v>
      </c>
      <c r="J10" s="17" t="s">
        <v>83</v>
      </c>
      <c r="K10" s="16" t="s">
        <v>84</v>
      </c>
      <c r="L10" s="17" t="s">
        <v>85</v>
      </c>
      <c r="M10" s="16" t="s">
        <v>86</v>
      </c>
      <c r="N10" s="16" t="s">
        <v>87</v>
      </c>
      <c r="O10" s="16" t="s">
        <v>88</v>
      </c>
      <c r="P10" s="16" t="s">
        <v>89</v>
      </c>
      <c r="Q10" s="17" t="s">
        <v>90</v>
      </c>
      <c r="R10" s="28" t="s">
        <v>78</v>
      </c>
    </row>
    <row r="11" spans="3:19" x14ac:dyDescent="0.25">
      <c r="C11" s="1" t="s">
        <v>0</v>
      </c>
      <c r="D11" s="4">
        <f>+D12+D18+D28+D54</f>
        <v>919958447</v>
      </c>
      <c r="E11" s="4">
        <f>+E12+E18+E28+E54</f>
        <v>1007043797.75</v>
      </c>
      <c r="F11" s="4">
        <f>+F12+F18+F28+F54</f>
        <v>45662579.130000003</v>
      </c>
      <c r="G11" s="4">
        <f t="shared" ref="G11:L11" si="0">+G12+G18+G28+G54</f>
        <v>79726263.769999996</v>
      </c>
      <c r="H11" s="4">
        <f t="shared" si="0"/>
        <v>64780855.809999995</v>
      </c>
      <c r="I11" s="4">
        <f t="shared" si="0"/>
        <v>91341573.399999991</v>
      </c>
      <c r="J11" s="4">
        <f t="shared" si="0"/>
        <v>69363558.060000002</v>
      </c>
      <c r="K11" s="4">
        <f t="shared" si="0"/>
        <v>103234129.61999999</v>
      </c>
      <c r="L11" s="4">
        <f t="shared" si="0"/>
        <v>69835649.890000001</v>
      </c>
      <c r="M11" s="4">
        <f>+M12+M18+M28+M54</f>
        <v>76590792.829999998</v>
      </c>
      <c r="N11" s="4">
        <f t="shared" ref="N11" si="1">+N12+N18+N28+N54</f>
        <v>98796933.370000005</v>
      </c>
      <c r="O11" s="4">
        <f t="shared" ref="O11" si="2">+O12+O18+O28+O54</f>
        <v>73410273.229999989</v>
      </c>
      <c r="P11" s="4">
        <f t="shared" ref="P11" si="3">+P12+P18+P28+P54</f>
        <v>83062200.99000001</v>
      </c>
      <c r="Q11" s="4">
        <f t="shared" ref="Q11" si="4">+Q12+Q18+Q28+Q54</f>
        <v>0</v>
      </c>
      <c r="R11" s="27">
        <f>SUM(F11:Q11)</f>
        <v>855804810.10000002</v>
      </c>
      <c r="S11" s="29"/>
    </row>
    <row r="12" spans="3:19" x14ac:dyDescent="0.25">
      <c r="C12" s="3" t="s">
        <v>1</v>
      </c>
      <c r="D12" s="4">
        <f>SUM(D13:D17)</f>
        <v>628758283</v>
      </c>
      <c r="E12" s="4">
        <f>SUM(E13:E17)</f>
        <v>692339435.50999999</v>
      </c>
      <c r="F12" s="4">
        <f t="shared" ref="F12:L12" si="5">SUM(F13:F17)</f>
        <v>43996809.440000005</v>
      </c>
      <c r="G12" s="4">
        <f t="shared" si="5"/>
        <v>45690779.509999998</v>
      </c>
      <c r="H12" s="4">
        <f t="shared" si="5"/>
        <v>44680617.759999998</v>
      </c>
      <c r="I12" s="4">
        <f t="shared" si="5"/>
        <v>66200203.490000002</v>
      </c>
      <c r="J12" s="4">
        <f t="shared" si="5"/>
        <v>44536775.359999999</v>
      </c>
      <c r="K12" s="4">
        <f t="shared" si="5"/>
        <v>51766426.589999996</v>
      </c>
      <c r="L12" s="4">
        <f t="shared" si="5"/>
        <v>51470886.759999998</v>
      </c>
      <c r="M12" s="4">
        <f t="shared" ref="M12" si="6">SUM(M13:M17)</f>
        <v>52857207.640000001</v>
      </c>
      <c r="N12" s="4">
        <f t="shared" ref="N12" si="7">SUM(N13:N17)</f>
        <v>70886889.659999996</v>
      </c>
      <c r="O12" s="4">
        <f t="shared" ref="O12" si="8">SUM(O13:O17)</f>
        <v>51613177.159999996</v>
      </c>
      <c r="P12" s="4">
        <f>SUM(P13:P17)</f>
        <v>53719600.530000001</v>
      </c>
      <c r="Q12" s="4">
        <f t="shared" ref="Q12" si="9">SUM(Q13:Q17)</f>
        <v>0</v>
      </c>
      <c r="R12" s="27">
        <f>SUM(F12:Q12)</f>
        <v>577419373.89999986</v>
      </c>
      <c r="S12" s="29"/>
    </row>
    <row r="13" spans="3:19" x14ac:dyDescent="0.25">
      <c r="C13" s="5" t="s">
        <v>2</v>
      </c>
      <c r="D13" s="6">
        <v>504418407</v>
      </c>
      <c r="E13" s="6">
        <v>570784668.26999998</v>
      </c>
      <c r="F13" s="25">
        <v>37685186.380000003</v>
      </c>
      <c r="G13" s="25">
        <v>39135334.909999996</v>
      </c>
      <c r="H13" s="25">
        <v>38288105.07</v>
      </c>
      <c r="I13" s="25">
        <v>42709456.32</v>
      </c>
      <c r="J13" s="25">
        <v>38153862.75</v>
      </c>
      <c r="K13" s="25">
        <v>44464284.509999998</v>
      </c>
      <c r="L13" s="25">
        <v>44283145.359999999</v>
      </c>
      <c r="M13" s="25">
        <v>45220608.479999997</v>
      </c>
      <c r="N13" s="25">
        <v>45318788.460000001</v>
      </c>
      <c r="O13" s="25">
        <v>44207355.399999999</v>
      </c>
      <c r="P13" s="25">
        <v>46269315.390000001</v>
      </c>
      <c r="R13" s="29">
        <f>SUM(F13:Q13)</f>
        <v>465735443.02999991</v>
      </c>
      <c r="S13" s="29"/>
    </row>
    <row r="14" spans="3:19" x14ac:dyDescent="0.25">
      <c r="C14" s="5" t="s">
        <v>3</v>
      </c>
      <c r="D14" s="6">
        <v>51300000</v>
      </c>
      <c r="E14" s="6">
        <v>42742605.25</v>
      </c>
      <c r="F14" s="25">
        <v>497060</v>
      </c>
      <c r="G14" s="26">
        <v>622460</v>
      </c>
      <c r="H14" s="25">
        <v>618460</v>
      </c>
      <c r="I14" s="25">
        <v>17681970.800000001</v>
      </c>
      <c r="J14" s="25">
        <v>622460</v>
      </c>
      <c r="K14" s="25">
        <v>593860</v>
      </c>
      <c r="L14" s="25">
        <v>477260</v>
      </c>
      <c r="M14" s="32">
        <v>777933.35</v>
      </c>
      <c r="N14" s="32">
        <v>18622587.789999999</v>
      </c>
      <c r="O14" s="25">
        <v>682260</v>
      </c>
      <c r="P14" s="25">
        <v>533910</v>
      </c>
      <c r="R14" s="29">
        <f t="shared" ref="R14:R17" si="10">SUM(F14:Q14)</f>
        <v>41730221.939999998</v>
      </c>
      <c r="S14" s="29"/>
    </row>
    <row r="15" spans="3:19" x14ac:dyDescent="0.25">
      <c r="C15" s="5" t="s">
        <v>4</v>
      </c>
      <c r="D15" s="6">
        <v>620900</v>
      </c>
      <c r="E15" s="6">
        <v>0</v>
      </c>
      <c r="F15" s="25"/>
      <c r="G15" s="25"/>
      <c r="H15" s="25"/>
      <c r="I15" s="25"/>
      <c r="J15" s="25"/>
      <c r="K15" s="25"/>
      <c r="L15" s="25">
        <v>0</v>
      </c>
      <c r="O15" s="25"/>
      <c r="P15" s="25"/>
      <c r="R15" s="29">
        <f t="shared" si="10"/>
        <v>0</v>
      </c>
      <c r="S15" s="29"/>
    </row>
    <row r="16" spans="3:19" x14ac:dyDescent="0.25">
      <c r="C16" s="5" t="s">
        <v>5</v>
      </c>
      <c r="D16" s="6">
        <v>1600000</v>
      </c>
      <c r="E16" s="6">
        <v>350000</v>
      </c>
      <c r="F16" s="25">
        <v>30000</v>
      </c>
      <c r="G16" s="25">
        <v>19400</v>
      </c>
      <c r="H16" s="25">
        <v>24400</v>
      </c>
      <c r="I16" s="25">
        <v>12000</v>
      </c>
      <c r="J16" s="25">
        <v>12000</v>
      </c>
      <c r="K16" s="25">
        <v>12000</v>
      </c>
      <c r="L16" s="25">
        <v>12000</v>
      </c>
      <c r="M16" s="25">
        <v>12000</v>
      </c>
      <c r="N16" s="25">
        <v>12000</v>
      </c>
      <c r="O16" s="25">
        <v>12000</v>
      </c>
      <c r="P16" s="25">
        <v>12000</v>
      </c>
      <c r="R16" s="29">
        <f t="shared" si="10"/>
        <v>169800</v>
      </c>
      <c r="S16" s="29"/>
    </row>
    <row r="17" spans="3:19" x14ac:dyDescent="0.25">
      <c r="C17" s="5" t="s">
        <v>6</v>
      </c>
      <c r="D17" s="6">
        <v>70818976</v>
      </c>
      <c r="E17" s="6">
        <v>78462161.989999995</v>
      </c>
      <c r="F17" s="25">
        <v>5784563.0600000005</v>
      </c>
      <c r="G17" s="25">
        <v>5913584.5999999996</v>
      </c>
      <c r="H17" s="25">
        <v>5749652.6900000004</v>
      </c>
      <c r="I17" s="25">
        <v>5796776.3700000001</v>
      </c>
      <c r="J17" s="25">
        <v>5748452.6100000003</v>
      </c>
      <c r="K17" s="25">
        <v>6696282.0800000001</v>
      </c>
      <c r="L17" s="25">
        <v>6698481.4000000004</v>
      </c>
      <c r="M17" s="25">
        <v>6846665.8099999996</v>
      </c>
      <c r="N17" s="25">
        <v>6933513.4100000001</v>
      </c>
      <c r="O17" s="25">
        <v>6711561.7599999998</v>
      </c>
      <c r="P17" s="25">
        <v>6904375.1399999997</v>
      </c>
      <c r="R17" s="29">
        <f t="shared" si="10"/>
        <v>69783908.929999992</v>
      </c>
      <c r="S17" s="29"/>
    </row>
    <row r="18" spans="3:19" x14ac:dyDescent="0.25">
      <c r="C18" s="3" t="s">
        <v>7</v>
      </c>
      <c r="D18" s="4">
        <f>SUM(D19:D27)</f>
        <v>46035434</v>
      </c>
      <c r="E18" s="4">
        <f>SUM(E19:E27)</f>
        <v>26894034</v>
      </c>
      <c r="F18" s="4">
        <f t="shared" ref="F18:L18" si="11">SUM(F19:F27)</f>
        <v>205730.30000000002</v>
      </c>
      <c r="G18" s="4">
        <f t="shared" si="11"/>
        <v>2097296.5400000005</v>
      </c>
      <c r="H18" s="4">
        <f t="shared" si="11"/>
        <v>1305756.7899999998</v>
      </c>
      <c r="I18" s="4">
        <f t="shared" si="11"/>
        <v>3929775.9299999997</v>
      </c>
      <c r="J18" s="4">
        <f t="shared" si="11"/>
        <v>1276438.5900000001</v>
      </c>
      <c r="K18" s="4">
        <f t="shared" si="11"/>
        <v>3359063.72</v>
      </c>
      <c r="L18" s="4">
        <f t="shared" si="11"/>
        <v>1914036.14</v>
      </c>
      <c r="M18" s="4">
        <f t="shared" ref="M18" si="12">SUM(M19:M27)</f>
        <v>2419269.7399999998</v>
      </c>
      <c r="N18" s="4">
        <f t="shared" ref="N18" si="13">SUM(N19:N27)</f>
        <v>1902475.9</v>
      </c>
      <c r="O18" s="4">
        <f t="shared" ref="O18" si="14">SUM(O19:O27)</f>
        <v>1035996.49</v>
      </c>
      <c r="P18" s="4">
        <f t="shared" ref="P18" si="15">SUM(P19:P27)</f>
        <v>2633524.8600000003</v>
      </c>
      <c r="Q18" s="4">
        <f t="shared" ref="Q18" si="16">SUM(Q19:Q27)</f>
        <v>0</v>
      </c>
      <c r="R18" s="27">
        <f>SUM(F18:Q18)</f>
        <v>22079365</v>
      </c>
      <c r="S18" s="29"/>
    </row>
    <row r="19" spans="3:19" x14ac:dyDescent="0.25">
      <c r="C19" s="5" t="s">
        <v>8</v>
      </c>
      <c r="D19" s="6">
        <v>7161765</v>
      </c>
      <c r="E19" s="6">
        <v>7831765</v>
      </c>
      <c r="F19" s="25"/>
      <c r="G19" s="25">
        <v>873620.42</v>
      </c>
      <c r="H19" s="25">
        <v>8000</v>
      </c>
      <c r="I19" s="25">
        <v>1918540.75</v>
      </c>
      <c r="J19" s="25">
        <v>416585.77</v>
      </c>
      <c r="K19" s="25">
        <v>918566.18</v>
      </c>
      <c r="L19" s="25"/>
      <c r="M19" s="25">
        <v>785752.91</v>
      </c>
      <c r="N19" s="25">
        <v>728365.14</v>
      </c>
      <c r="O19" s="25">
        <v>323877.99</v>
      </c>
      <c r="P19" s="25">
        <v>1102070.6000000001</v>
      </c>
      <c r="R19" s="29">
        <f>SUM(F19:Q19)</f>
        <v>7075379.7599999998</v>
      </c>
      <c r="S19" s="29"/>
    </row>
    <row r="20" spans="3:19" x14ac:dyDescent="0.25">
      <c r="C20" s="5" t="s">
        <v>9</v>
      </c>
      <c r="D20" s="6">
        <v>223069</v>
      </c>
      <c r="E20" s="6">
        <v>513069</v>
      </c>
      <c r="F20" s="25"/>
      <c r="G20" s="25">
        <v>12677.92</v>
      </c>
      <c r="H20" s="25"/>
      <c r="I20" s="25">
        <v>120000</v>
      </c>
      <c r="J20" s="25">
        <v>0</v>
      </c>
      <c r="K20" s="25">
        <v>0</v>
      </c>
      <c r="L20" s="25"/>
      <c r="M20" s="25">
        <v>0</v>
      </c>
      <c r="N20" s="25">
        <v>59424.800000000003</v>
      </c>
      <c r="O20" s="25">
        <v>0</v>
      </c>
      <c r="P20" s="25">
        <v>0</v>
      </c>
      <c r="R20" s="29">
        <f t="shared" ref="R20:R27" si="17">SUM(F20:Q20)</f>
        <v>192102.72000000003</v>
      </c>
      <c r="S20" s="29"/>
    </row>
    <row r="21" spans="3:19" x14ac:dyDescent="0.25">
      <c r="C21" s="5" t="s">
        <v>10</v>
      </c>
      <c r="D21" s="6">
        <v>75600</v>
      </c>
      <c r="E21" s="6">
        <v>75600</v>
      </c>
      <c r="F21" s="25"/>
      <c r="G21" s="25">
        <v>1992.56</v>
      </c>
      <c r="H21" s="25">
        <v>998.43</v>
      </c>
      <c r="I21" s="25">
        <v>5000</v>
      </c>
      <c r="J21" s="25">
        <v>0</v>
      </c>
      <c r="K21" s="25">
        <v>0</v>
      </c>
      <c r="L21" s="25"/>
      <c r="M21" s="25">
        <v>0</v>
      </c>
      <c r="O21" s="25">
        <v>0</v>
      </c>
      <c r="P21" s="25">
        <v>2570.65</v>
      </c>
      <c r="R21" s="29">
        <f t="shared" si="17"/>
        <v>10561.64</v>
      </c>
      <c r="S21" s="29"/>
    </row>
    <row r="22" spans="3:19" x14ac:dyDescent="0.25">
      <c r="C22" s="5" t="s">
        <v>11</v>
      </c>
      <c r="D22" s="6">
        <v>907200</v>
      </c>
      <c r="E22" s="6">
        <v>768400</v>
      </c>
      <c r="F22" s="25"/>
      <c r="G22" s="25">
        <v>86785</v>
      </c>
      <c r="H22" s="25"/>
      <c r="I22" s="25">
        <v>92500</v>
      </c>
      <c r="J22" s="25">
        <v>48000</v>
      </c>
      <c r="K22" s="25">
        <v>36000</v>
      </c>
      <c r="L22" s="25"/>
      <c r="M22" s="25">
        <v>150210</v>
      </c>
      <c r="O22" s="25">
        <v>180000</v>
      </c>
      <c r="P22" s="25">
        <v>80000</v>
      </c>
      <c r="R22" s="29">
        <f t="shared" si="17"/>
        <v>673495</v>
      </c>
      <c r="S22" s="29"/>
    </row>
    <row r="23" spans="3:19" x14ac:dyDescent="0.25">
      <c r="C23" s="5" t="s">
        <v>12</v>
      </c>
      <c r="D23" s="6">
        <v>2925800</v>
      </c>
      <c r="E23" s="6">
        <v>2395500</v>
      </c>
      <c r="F23" s="25">
        <v>180129.95</v>
      </c>
      <c r="G23" s="25">
        <v>279696.58</v>
      </c>
      <c r="H23" s="25"/>
      <c r="I23" s="25">
        <v>305241.21999999997</v>
      </c>
      <c r="J23" s="25">
        <v>169309.78</v>
      </c>
      <c r="K23" s="25">
        <v>0</v>
      </c>
      <c r="L23" s="25">
        <v>439923.15</v>
      </c>
      <c r="M23" s="25">
        <v>432661.47</v>
      </c>
      <c r="O23" s="25">
        <v>0</v>
      </c>
      <c r="P23" s="25">
        <v>529341.81000000006</v>
      </c>
      <c r="R23" s="29">
        <f t="shared" si="17"/>
        <v>2336303.96</v>
      </c>
      <c r="S23" s="29"/>
    </row>
    <row r="24" spans="3:19" x14ac:dyDescent="0.25">
      <c r="C24" s="5" t="s">
        <v>13</v>
      </c>
      <c r="D24" s="6">
        <v>2000000</v>
      </c>
      <c r="E24" s="6">
        <v>1280000</v>
      </c>
      <c r="F24" s="25"/>
      <c r="G24" s="25">
        <v>18357.09</v>
      </c>
      <c r="H24" s="25"/>
      <c r="I24" s="25"/>
      <c r="J24" s="25">
        <v>0</v>
      </c>
      <c r="K24" s="25">
        <v>1211666.08</v>
      </c>
      <c r="L24" s="25"/>
      <c r="M24" s="25">
        <v>0</v>
      </c>
      <c r="O24" s="25">
        <v>27535.64</v>
      </c>
      <c r="P24" s="25">
        <v>0</v>
      </c>
      <c r="R24" s="29">
        <f t="shared" si="17"/>
        <v>1257558.81</v>
      </c>
      <c r="S24" s="29"/>
    </row>
    <row r="25" spans="3:19" x14ac:dyDescent="0.25">
      <c r="C25" s="5" t="s">
        <v>14</v>
      </c>
      <c r="D25" s="6">
        <v>24215000</v>
      </c>
      <c r="E25" s="6">
        <v>9240000</v>
      </c>
      <c r="F25" s="25">
        <v>4125</v>
      </c>
      <c r="G25" s="25">
        <v>460350.03</v>
      </c>
      <c r="H25" s="25">
        <v>1150111.7</v>
      </c>
      <c r="I25" s="25">
        <v>1089950.99</v>
      </c>
      <c r="J25" s="25">
        <v>231903.04</v>
      </c>
      <c r="K25" s="25">
        <v>882491.46</v>
      </c>
      <c r="L25" s="25">
        <v>1176873</v>
      </c>
      <c r="M25" s="25">
        <v>288761.74</v>
      </c>
      <c r="N25" s="25">
        <v>1073975.96</v>
      </c>
      <c r="O25" s="25">
        <v>459582.86</v>
      </c>
      <c r="P25" s="25">
        <v>839231.6</v>
      </c>
      <c r="R25" s="29">
        <f t="shared" si="17"/>
        <v>7657357.3799999999</v>
      </c>
      <c r="S25" s="29"/>
    </row>
    <row r="26" spans="3:19" x14ac:dyDescent="0.25">
      <c r="C26" s="5" t="s">
        <v>15</v>
      </c>
      <c r="D26" s="6">
        <v>8527000</v>
      </c>
      <c r="E26" s="6">
        <v>4789700</v>
      </c>
      <c r="F26" s="25">
        <v>21475.35</v>
      </c>
      <c r="G26" s="25">
        <v>363816.94</v>
      </c>
      <c r="H26" s="25">
        <v>146646.66</v>
      </c>
      <c r="I26" s="25">
        <v>398542.97</v>
      </c>
      <c r="J26" s="25">
        <v>410640</v>
      </c>
      <c r="K26" s="25">
        <v>310340</v>
      </c>
      <c r="L26" s="25">
        <v>297239.99</v>
      </c>
      <c r="M26" s="25">
        <v>761883.62</v>
      </c>
      <c r="N26" s="25">
        <v>40710</v>
      </c>
      <c r="O26" s="25">
        <v>45000</v>
      </c>
      <c r="P26" s="25">
        <v>80310.2</v>
      </c>
      <c r="R26" s="29">
        <f t="shared" si="17"/>
        <v>2876605.73</v>
      </c>
      <c r="S26" s="29"/>
    </row>
    <row r="27" spans="3:19" x14ac:dyDescent="0.25">
      <c r="C27" s="5" t="s">
        <v>16</v>
      </c>
      <c r="D27" s="6">
        <v>0</v>
      </c>
      <c r="E27" s="6">
        <v>0</v>
      </c>
      <c r="F27" s="25"/>
      <c r="G27" s="25"/>
      <c r="H27" s="25"/>
      <c r="I27" s="25"/>
      <c r="J27" s="25">
        <v>0</v>
      </c>
      <c r="K27" s="25">
        <v>0</v>
      </c>
      <c r="L27" s="25"/>
      <c r="M27" s="25">
        <v>0</v>
      </c>
      <c r="O27" s="25">
        <v>0</v>
      </c>
      <c r="P27" s="25">
        <v>0</v>
      </c>
      <c r="R27" s="29">
        <f t="shared" si="17"/>
        <v>0</v>
      </c>
      <c r="S27" s="29"/>
    </row>
    <row r="28" spans="3:19" x14ac:dyDescent="0.25">
      <c r="C28" s="3" t="s">
        <v>17</v>
      </c>
      <c r="D28" s="4">
        <f>SUM(D29:D37)</f>
        <v>206798090</v>
      </c>
      <c r="E28" s="4">
        <f>SUM(E29:E37)</f>
        <v>267288520.24000001</v>
      </c>
      <c r="F28" s="4">
        <f t="shared" ref="F28:L28" si="18">SUM(F29:F37)</f>
        <v>1456229.3900000001</v>
      </c>
      <c r="G28" s="4">
        <f t="shared" si="18"/>
        <v>29064744.77</v>
      </c>
      <c r="H28" s="4">
        <f t="shared" si="18"/>
        <v>16595194.189999999</v>
      </c>
      <c r="I28" s="4">
        <f t="shared" si="18"/>
        <v>19009215.460000001</v>
      </c>
      <c r="J28" s="4">
        <f t="shared" si="18"/>
        <v>18455151.479999997</v>
      </c>
      <c r="K28" s="4">
        <f t="shared" si="18"/>
        <v>46638558.140000001</v>
      </c>
      <c r="L28" s="4">
        <f t="shared" si="18"/>
        <v>14997479.699999999</v>
      </c>
      <c r="M28" s="4">
        <f>SUM(M29:M37)</f>
        <v>20390935.23</v>
      </c>
      <c r="N28" s="4">
        <f t="shared" ref="N28" si="19">SUM(N29:N37)</f>
        <v>25207031.609999999</v>
      </c>
      <c r="O28" s="4">
        <f t="shared" ref="O28" si="20">SUM(O29:O37)</f>
        <v>20753749.579999998</v>
      </c>
      <c r="P28" s="4">
        <f>SUM(P29:P37)</f>
        <v>24533328.950000003</v>
      </c>
      <c r="Q28" s="4">
        <f t="shared" ref="Q28" si="21">SUM(Q29:Q37)</f>
        <v>0</v>
      </c>
      <c r="R28" s="27">
        <f>SUM(F28:Q28)</f>
        <v>237101618.49999994</v>
      </c>
      <c r="S28" s="29"/>
    </row>
    <row r="29" spans="3:19" x14ac:dyDescent="0.25">
      <c r="C29" s="5" t="s">
        <v>18</v>
      </c>
      <c r="D29" s="6">
        <v>15248000</v>
      </c>
      <c r="E29" s="6">
        <v>16917342</v>
      </c>
      <c r="F29" s="25">
        <v>5173.8</v>
      </c>
      <c r="G29" s="25">
        <v>2262026.54</v>
      </c>
      <c r="H29" s="25">
        <v>367182.23</v>
      </c>
      <c r="I29" s="25">
        <v>747778.28</v>
      </c>
      <c r="J29" s="25">
        <v>677307</v>
      </c>
      <c r="K29" s="25">
        <v>3385540.25</v>
      </c>
      <c r="L29" s="25">
        <v>663132.9</v>
      </c>
      <c r="M29" s="25">
        <v>1014430.16</v>
      </c>
      <c r="N29" s="25">
        <v>2128457.63</v>
      </c>
      <c r="O29" s="25">
        <v>1374592.3</v>
      </c>
      <c r="P29" s="25">
        <v>1910983.1</v>
      </c>
      <c r="R29" s="29">
        <f>SUM(F29:Q29)</f>
        <v>14536604.189999999</v>
      </c>
      <c r="S29" s="29"/>
    </row>
    <row r="30" spans="3:19" x14ac:dyDescent="0.25">
      <c r="C30" s="5" t="s">
        <v>19</v>
      </c>
      <c r="D30" s="6">
        <v>3467055</v>
      </c>
      <c r="E30" s="6">
        <v>2937055</v>
      </c>
      <c r="F30" s="25"/>
      <c r="G30" s="25">
        <v>483363.4</v>
      </c>
      <c r="H30" s="25">
        <v>318010</v>
      </c>
      <c r="I30" s="25">
        <v>566990</v>
      </c>
      <c r="J30" s="25">
        <v>285855</v>
      </c>
      <c r="K30" s="25">
        <v>44159.4</v>
      </c>
      <c r="L30" s="25">
        <v>321550</v>
      </c>
      <c r="M30" s="25">
        <v>247800</v>
      </c>
      <c r="O30" s="25">
        <v>0</v>
      </c>
      <c r="P30" s="25">
        <v>622450</v>
      </c>
      <c r="R30" s="29">
        <f t="shared" ref="R30:R37" si="22">SUM(F30:Q30)</f>
        <v>2890177.8</v>
      </c>
      <c r="S30" s="29"/>
    </row>
    <row r="31" spans="3:19" x14ac:dyDescent="0.25">
      <c r="C31" s="5" t="s">
        <v>20</v>
      </c>
      <c r="D31" s="6">
        <v>7672132</v>
      </c>
      <c r="E31" s="6">
        <v>11682132</v>
      </c>
      <c r="F31" s="25">
        <v>365694.98</v>
      </c>
      <c r="G31" s="25">
        <v>863672</v>
      </c>
      <c r="H31" s="25">
        <v>402613.64</v>
      </c>
      <c r="I31" s="25">
        <v>699685.66</v>
      </c>
      <c r="J31" s="25">
        <v>622658.86</v>
      </c>
      <c r="K31" s="25">
        <v>2648241.46</v>
      </c>
      <c r="L31" s="25">
        <v>555997.9</v>
      </c>
      <c r="M31" s="25">
        <v>1226834.73</v>
      </c>
      <c r="N31" s="25">
        <v>796042.55</v>
      </c>
      <c r="O31" s="25">
        <v>502929.6</v>
      </c>
      <c r="P31" s="25">
        <v>1471545.14</v>
      </c>
      <c r="R31" s="29">
        <f t="shared" si="22"/>
        <v>10155916.520000001</v>
      </c>
      <c r="S31" s="29"/>
    </row>
    <row r="32" spans="3:19" x14ac:dyDescent="0.25">
      <c r="C32" s="5" t="s">
        <v>21</v>
      </c>
      <c r="D32" s="6">
        <v>68575669</v>
      </c>
      <c r="E32" s="6">
        <v>92813577.109999999</v>
      </c>
      <c r="F32" s="25"/>
      <c r="G32" s="25">
        <v>10495281.060000001</v>
      </c>
      <c r="H32" s="25">
        <v>9530610.7400000002</v>
      </c>
      <c r="I32" s="25">
        <v>8052688.8799999999</v>
      </c>
      <c r="J32" s="25">
        <v>7949779.0999999996</v>
      </c>
      <c r="K32" s="25">
        <v>13175601.49</v>
      </c>
      <c r="L32" s="25">
        <v>4969671.3</v>
      </c>
      <c r="M32" s="25">
        <v>4768199.9800000004</v>
      </c>
      <c r="N32" s="25">
        <v>8095789.2400000002</v>
      </c>
      <c r="O32" s="25">
        <v>7683269.3499999996</v>
      </c>
      <c r="P32" s="25">
        <v>8767321.2400000002</v>
      </c>
      <c r="R32" s="29">
        <f t="shared" si="22"/>
        <v>83488212.379999995</v>
      </c>
      <c r="S32" s="29"/>
    </row>
    <row r="33" spans="3:19" x14ac:dyDescent="0.25">
      <c r="C33" s="5" t="s">
        <v>22</v>
      </c>
      <c r="D33" s="6">
        <v>2747470</v>
      </c>
      <c r="E33" s="6">
        <v>3377470</v>
      </c>
      <c r="F33" s="25">
        <v>255529</v>
      </c>
      <c r="G33" s="25">
        <v>585126.6</v>
      </c>
      <c r="H33" s="25">
        <v>81437.7</v>
      </c>
      <c r="I33" s="25">
        <v>278432.8</v>
      </c>
      <c r="J33" s="25">
        <v>46099.77</v>
      </c>
      <c r="K33" s="25">
        <v>918709.23</v>
      </c>
      <c r="L33" s="25">
        <v>62379</v>
      </c>
      <c r="M33" s="25">
        <v>252153</v>
      </c>
      <c r="N33" s="25">
        <v>32470.01</v>
      </c>
      <c r="O33" s="25">
        <v>103191</v>
      </c>
      <c r="P33" s="25">
        <v>455583.99</v>
      </c>
      <c r="R33" s="29">
        <f t="shared" si="22"/>
        <v>3071112.0999999996</v>
      </c>
      <c r="S33" s="29"/>
    </row>
    <row r="34" spans="3:19" x14ac:dyDescent="0.25">
      <c r="C34" s="5" t="s">
        <v>23</v>
      </c>
      <c r="D34" s="6">
        <v>1566505</v>
      </c>
      <c r="E34" s="6">
        <v>3951270.76</v>
      </c>
      <c r="F34" s="25">
        <v>1437.62</v>
      </c>
      <c r="G34" s="25">
        <v>451588.24</v>
      </c>
      <c r="H34" s="25">
        <v>407472.3</v>
      </c>
      <c r="I34" s="25">
        <v>217231.74</v>
      </c>
      <c r="J34" s="25">
        <v>33748</v>
      </c>
      <c r="K34" s="25">
        <v>1565696.98</v>
      </c>
      <c r="L34" s="25">
        <v>11800</v>
      </c>
      <c r="M34" s="25">
        <v>115497.41</v>
      </c>
      <c r="N34" s="25">
        <v>115400.87</v>
      </c>
      <c r="O34" s="25">
        <v>96371.59</v>
      </c>
      <c r="P34" s="25">
        <v>345869.49</v>
      </c>
      <c r="R34" s="29">
        <f t="shared" si="22"/>
        <v>3362114.24</v>
      </c>
      <c r="S34" s="29"/>
    </row>
    <row r="35" spans="3:19" x14ac:dyDescent="0.25">
      <c r="C35" s="5" t="s">
        <v>24</v>
      </c>
      <c r="D35" s="6">
        <v>42174309</v>
      </c>
      <c r="E35" s="6">
        <v>46890915.009999998</v>
      </c>
      <c r="F35" s="25">
        <v>2713.9</v>
      </c>
      <c r="G35" s="25">
        <v>5820022.8600000003</v>
      </c>
      <c r="H35" s="25">
        <v>922308.5</v>
      </c>
      <c r="I35" s="25">
        <v>334042.14</v>
      </c>
      <c r="J35" s="25">
        <v>4655167.24</v>
      </c>
      <c r="K35" s="25">
        <v>8896795.1899999995</v>
      </c>
      <c r="L35" s="25">
        <v>2752051.62</v>
      </c>
      <c r="M35" s="25">
        <v>4776993.45</v>
      </c>
      <c r="N35" s="25">
        <v>6588894.5800000001</v>
      </c>
      <c r="O35" s="25">
        <v>3888926.32</v>
      </c>
      <c r="P35" s="25">
        <v>3811590.92</v>
      </c>
      <c r="R35" s="29">
        <f t="shared" si="22"/>
        <v>42449506.719999999</v>
      </c>
      <c r="S35" s="29"/>
    </row>
    <row r="36" spans="3:19" x14ac:dyDescent="0.25">
      <c r="C36" s="5" t="s">
        <v>25</v>
      </c>
      <c r="D36" s="6">
        <v>0</v>
      </c>
      <c r="E36" s="6">
        <v>0</v>
      </c>
      <c r="F36" s="25"/>
      <c r="G36" s="25"/>
      <c r="H36" s="25"/>
      <c r="I36" s="25"/>
      <c r="J36" s="25">
        <v>0</v>
      </c>
      <c r="K36" s="25">
        <v>0</v>
      </c>
      <c r="L36" s="25"/>
      <c r="M36" s="25">
        <v>0</v>
      </c>
      <c r="O36" s="25">
        <v>0</v>
      </c>
      <c r="P36" s="25">
        <v>0</v>
      </c>
      <c r="R36" s="29">
        <f t="shared" si="22"/>
        <v>0</v>
      </c>
      <c r="S36" s="29"/>
    </row>
    <row r="37" spans="3:19" x14ac:dyDescent="0.25">
      <c r="C37" s="5" t="s">
        <v>26</v>
      </c>
      <c r="D37" s="6">
        <v>65346950</v>
      </c>
      <c r="E37" s="6">
        <v>88718758.359999999</v>
      </c>
      <c r="F37" s="25">
        <v>825680.09</v>
      </c>
      <c r="G37" s="25">
        <v>8103664.0700000003</v>
      </c>
      <c r="H37" s="25">
        <v>4565559.08</v>
      </c>
      <c r="I37" s="25">
        <v>8112365.96</v>
      </c>
      <c r="J37" s="25">
        <v>4184536.51</v>
      </c>
      <c r="K37" s="25">
        <v>16003814.140000001</v>
      </c>
      <c r="L37" s="25">
        <v>5660896.9800000004</v>
      </c>
      <c r="M37" s="25">
        <v>7989026.5</v>
      </c>
      <c r="N37" s="25">
        <v>7449976.7300000004</v>
      </c>
      <c r="O37" s="25">
        <v>7104469.4199999999</v>
      </c>
      <c r="P37" s="25">
        <v>7147985.0700000003</v>
      </c>
      <c r="R37" s="29">
        <f t="shared" si="22"/>
        <v>77147974.550000012</v>
      </c>
      <c r="S37" s="29"/>
    </row>
    <row r="38" spans="3:19" x14ac:dyDescent="0.25">
      <c r="C38" s="3" t="s">
        <v>27</v>
      </c>
      <c r="D38" s="4">
        <f>SUM(D39:D46)</f>
        <v>0</v>
      </c>
      <c r="E38" s="4">
        <f>SUM(E39:E46)</f>
        <v>0</v>
      </c>
      <c r="F38" s="4">
        <f t="shared" ref="F38:K38" si="23">SUM(F39:F47)</f>
        <v>0</v>
      </c>
      <c r="G38" s="4">
        <f t="shared" si="23"/>
        <v>0</v>
      </c>
      <c r="H38" s="4">
        <f t="shared" si="23"/>
        <v>0</v>
      </c>
      <c r="I38" s="4">
        <f t="shared" si="23"/>
        <v>0</v>
      </c>
      <c r="J38" s="4">
        <f t="shared" si="23"/>
        <v>0</v>
      </c>
      <c r="K38" s="4">
        <f t="shared" si="23"/>
        <v>0</v>
      </c>
      <c r="L38" s="4">
        <f t="shared" ref="L38" si="24">SUM(L39:L46)</f>
        <v>0</v>
      </c>
      <c r="M38" s="4">
        <f>SUM(M39:M46)</f>
        <v>0</v>
      </c>
      <c r="N38" s="4">
        <f>SUM(N39:N46)</f>
        <v>0</v>
      </c>
      <c r="O38" s="4">
        <f>SUM(O39:O46)</f>
        <v>0</v>
      </c>
      <c r="P38" s="4">
        <f>SUM(P39:P46)</f>
        <v>0</v>
      </c>
      <c r="Q38" s="4">
        <f>SUM(Q39:Q46)</f>
        <v>0</v>
      </c>
      <c r="S38" s="29"/>
    </row>
    <row r="39" spans="3:19" x14ac:dyDescent="0.25">
      <c r="C39" s="5" t="s">
        <v>28</v>
      </c>
      <c r="D39" s="6">
        <v>0</v>
      </c>
      <c r="E39" s="6">
        <v>0</v>
      </c>
      <c r="F39" s="25"/>
      <c r="G39" s="25"/>
      <c r="H39" s="25"/>
      <c r="I39" s="25"/>
      <c r="J39" s="25"/>
      <c r="K39" s="25"/>
      <c r="L39" s="25"/>
      <c r="O39" s="6">
        <v>0</v>
      </c>
      <c r="P39" s="6">
        <v>0</v>
      </c>
      <c r="Q39" s="6">
        <v>0</v>
      </c>
      <c r="S39" s="29"/>
    </row>
    <row r="40" spans="3:19" x14ac:dyDescent="0.25">
      <c r="C40" s="5" t="s">
        <v>29</v>
      </c>
      <c r="D40" s="6">
        <v>0</v>
      </c>
      <c r="E40" s="6">
        <v>0</v>
      </c>
      <c r="F40" s="25"/>
      <c r="G40" s="25"/>
      <c r="H40" s="25"/>
      <c r="I40" s="25"/>
      <c r="J40" s="25"/>
      <c r="K40" s="25"/>
      <c r="L40" s="25"/>
      <c r="O40" s="6">
        <v>0</v>
      </c>
      <c r="P40" s="6">
        <v>0</v>
      </c>
      <c r="Q40" s="6">
        <v>0</v>
      </c>
      <c r="S40" s="29"/>
    </row>
    <row r="41" spans="3:19" x14ac:dyDescent="0.25">
      <c r="C41" s="5" t="s">
        <v>30</v>
      </c>
      <c r="D41" s="6">
        <v>0</v>
      </c>
      <c r="E41" s="6">
        <v>0</v>
      </c>
      <c r="F41" s="25"/>
      <c r="G41" s="25"/>
      <c r="H41" s="25"/>
      <c r="I41" s="25"/>
      <c r="J41" s="25"/>
      <c r="K41" s="25"/>
      <c r="L41" s="25"/>
      <c r="O41" s="6">
        <v>0</v>
      </c>
      <c r="P41" s="6">
        <v>0</v>
      </c>
      <c r="Q41" s="6">
        <v>0</v>
      </c>
      <c r="S41" s="29"/>
    </row>
    <row r="42" spans="3:19" x14ac:dyDescent="0.25">
      <c r="C42" s="5" t="s">
        <v>31</v>
      </c>
      <c r="D42" s="6">
        <v>0</v>
      </c>
      <c r="E42" s="6">
        <v>0</v>
      </c>
      <c r="F42" s="25"/>
      <c r="G42" s="25"/>
      <c r="H42" s="25"/>
      <c r="I42" s="25"/>
      <c r="J42" s="25"/>
      <c r="K42" s="25"/>
      <c r="L42" s="25"/>
      <c r="O42" s="6">
        <v>0</v>
      </c>
      <c r="P42" s="6">
        <v>0</v>
      </c>
      <c r="Q42" s="6">
        <v>0</v>
      </c>
      <c r="S42" s="29"/>
    </row>
    <row r="43" spans="3:19" x14ac:dyDescent="0.25">
      <c r="C43" s="5" t="s">
        <v>32</v>
      </c>
      <c r="D43" s="6">
        <v>0</v>
      </c>
      <c r="E43" s="6">
        <v>0</v>
      </c>
      <c r="F43" s="25"/>
      <c r="G43" s="25"/>
      <c r="H43" s="25"/>
      <c r="I43" s="25"/>
      <c r="J43" s="25"/>
      <c r="K43" s="25"/>
      <c r="L43" s="25"/>
      <c r="O43" s="6">
        <v>0</v>
      </c>
      <c r="P43" s="6">
        <v>0</v>
      </c>
      <c r="Q43" s="6">
        <v>0</v>
      </c>
      <c r="S43" s="29"/>
    </row>
    <row r="44" spans="3:19" x14ac:dyDescent="0.25">
      <c r="C44" s="5" t="s">
        <v>33</v>
      </c>
      <c r="D44" s="6">
        <v>0</v>
      </c>
      <c r="E44" s="6">
        <v>0</v>
      </c>
      <c r="F44" s="25"/>
      <c r="G44" s="25"/>
      <c r="H44" s="25"/>
      <c r="I44" s="25"/>
      <c r="J44" s="25"/>
      <c r="K44" s="25"/>
      <c r="L44" s="25"/>
      <c r="O44" s="6">
        <v>0</v>
      </c>
      <c r="P44" s="6">
        <v>0</v>
      </c>
      <c r="Q44" s="6">
        <v>0</v>
      </c>
      <c r="S44" s="29"/>
    </row>
    <row r="45" spans="3:19" x14ac:dyDescent="0.25">
      <c r="C45" s="5" t="s">
        <v>34</v>
      </c>
      <c r="D45" s="6">
        <v>0</v>
      </c>
      <c r="E45" s="6">
        <v>0</v>
      </c>
      <c r="F45" s="25"/>
      <c r="G45" s="25"/>
      <c r="H45" s="25"/>
      <c r="I45" s="25"/>
      <c r="J45" s="25"/>
      <c r="K45" s="25"/>
      <c r="L45" s="25"/>
      <c r="O45" s="6">
        <v>0</v>
      </c>
      <c r="P45" s="6">
        <v>0</v>
      </c>
      <c r="Q45" s="6">
        <v>0</v>
      </c>
      <c r="S45" s="29"/>
    </row>
    <row r="46" spans="3:19" x14ac:dyDescent="0.25">
      <c r="C46" s="5" t="s">
        <v>35</v>
      </c>
      <c r="D46" s="6">
        <v>0</v>
      </c>
      <c r="E46" s="6">
        <v>0</v>
      </c>
      <c r="F46" s="25"/>
      <c r="G46" s="25"/>
      <c r="H46" s="25"/>
      <c r="I46" s="25"/>
      <c r="J46" s="25"/>
      <c r="K46" s="25"/>
      <c r="L46" s="25"/>
      <c r="O46" s="6">
        <v>0</v>
      </c>
      <c r="P46" s="6">
        <v>0</v>
      </c>
      <c r="Q46" s="6">
        <v>0</v>
      </c>
      <c r="S46" s="29"/>
    </row>
    <row r="47" spans="3:19" x14ac:dyDescent="0.25">
      <c r="C47" s="3" t="s">
        <v>36</v>
      </c>
      <c r="D47" s="4">
        <f>SUM(D48:D53)</f>
        <v>0</v>
      </c>
      <c r="E47" s="4">
        <f>SUM(E48:E53)</f>
        <v>0</v>
      </c>
      <c r="F47" s="4">
        <f t="shared" ref="F47:K47" si="25">SUM(F48:F53)</f>
        <v>0</v>
      </c>
      <c r="G47" s="4">
        <f t="shared" si="25"/>
        <v>0</v>
      </c>
      <c r="H47" s="4">
        <f t="shared" si="25"/>
        <v>0</v>
      </c>
      <c r="I47" s="4">
        <f t="shared" si="25"/>
        <v>0</v>
      </c>
      <c r="J47" s="4">
        <f t="shared" si="25"/>
        <v>0</v>
      </c>
      <c r="K47" s="4">
        <f t="shared" si="25"/>
        <v>0</v>
      </c>
      <c r="L47" s="4">
        <f t="shared" ref="L47:Q47" si="26">SUM(L48:L53)</f>
        <v>0</v>
      </c>
      <c r="M47" s="4">
        <f t="shared" si="26"/>
        <v>0</v>
      </c>
      <c r="N47" s="4">
        <f t="shared" si="26"/>
        <v>0</v>
      </c>
      <c r="O47" s="4">
        <f t="shared" si="26"/>
        <v>0</v>
      </c>
      <c r="P47" s="4">
        <f t="shared" si="26"/>
        <v>0</v>
      </c>
      <c r="Q47" s="4">
        <f t="shared" si="26"/>
        <v>0</v>
      </c>
      <c r="S47" s="29"/>
    </row>
    <row r="48" spans="3:19" x14ac:dyDescent="0.25">
      <c r="C48" s="5" t="s">
        <v>37</v>
      </c>
      <c r="D48" s="6">
        <v>0</v>
      </c>
      <c r="E48" s="6">
        <v>0</v>
      </c>
      <c r="F48" s="25"/>
      <c r="G48" s="25"/>
      <c r="H48" s="25"/>
      <c r="I48" s="25"/>
      <c r="J48" s="25"/>
      <c r="K48" s="25"/>
      <c r="L48" s="25"/>
      <c r="O48" s="6">
        <v>0</v>
      </c>
      <c r="P48" s="6">
        <v>0</v>
      </c>
      <c r="Q48" s="6">
        <v>0</v>
      </c>
      <c r="S48" s="29"/>
    </row>
    <row r="49" spans="3:19" x14ac:dyDescent="0.25">
      <c r="C49" s="5" t="s">
        <v>38</v>
      </c>
      <c r="D49" s="6">
        <v>0</v>
      </c>
      <c r="E49" s="6">
        <v>0</v>
      </c>
      <c r="F49" s="25"/>
      <c r="G49" s="25"/>
      <c r="H49" s="25"/>
      <c r="I49" s="25"/>
      <c r="J49" s="25"/>
      <c r="K49" s="25"/>
      <c r="L49" s="25"/>
      <c r="O49" s="6">
        <v>0</v>
      </c>
      <c r="P49" s="6">
        <v>0</v>
      </c>
      <c r="Q49" s="6">
        <v>0</v>
      </c>
      <c r="S49" s="29"/>
    </row>
    <row r="50" spans="3:19" x14ac:dyDescent="0.25">
      <c r="C50" s="5" t="s">
        <v>39</v>
      </c>
      <c r="D50" s="6">
        <v>0</v>
      </c>
      <c r="E50" s="6">
        <v>0</v>
      </c>
      <c r="F50" s="25"/>
      <c r="G50" s="25"/>
      <c r="H50" s="25"/>
      <c r="I50" s="25"/>
      <c r="J50" s="25"/>
      <c r="K50" s="25"/>
      <c r="L50" s="25"/>
      <c r="O50" s="6">
        <v>0</v>
      </c>
      <c r="P50" s="6">
        <v>0</v>
      </c>
      <c r="Q50" s="6">
        <v>0</v>
      </c>
      <c r="S50" s="29"/>
    </row>
    <row r="51" spans="3:19" x14ac:dyDescent="0.25">
      <c r="C51" s="5" t="s">
        <v>40</v>
      </c>
      <c r="D51" s="6">
        <v>0</v>
      </c>
      <c r="E51" s="6">
        <v>0</v>
      </c>
      <c r="F51" s="25"/>
      <c r="G51" s="25"/>
      <c r="H51" s="25"/>
      <c r="I51" s="25"/>
      <c r="J51" s="25"/>
      <c r="K51" s="25"/>
      <c r="L51" s="25"/>
      <c r="O51" s="6">
        <v>0</v>
      </c>
      <c r="P51" s="6">
        <v>0</v>
      </c>
      <c r="Q51" s="6">
        <v>0</v>
      </c>
      <c r="S51" s="29"/>
    </row>
    <row r="52" spans="3:19" x14ac:dyDescent="0.25">
      <c r="C52" s="5" t="s">
        <v>41</v>
      </c>
      <c r="D52" s="6">
        <v>0</v>
      </c>
      <c r="E52" s="6">
        <v>0</v>
      </c>
      <c r="F52" s="25"/>
      <c r="G52" s="25"/>
      <c r="H52" s="25"/>
      <c r="I52" s="25"/>
      <c r="J52" s="25"/>
      <c r="K52" s="25"/>
      <c r="L52" s="25"/>
      <c r="O52" s="6">
        <v>0</v>
      </c>
      <c r="P52" s="6">
        <v>0</v>
      </c>
      <c r="Q52" s="6">
        <v>0</v>
      </c>
      <c r="S52" s="29"/>
    </row>
    <row r="53" spans="3:19" x14ac:dyDescent="0.25">
      <c r="C53" s="5" t="s">
        <v>42</v>
      </c>
      <c r="D53" s="6">
        <v>0</v>
      </c>
      <c r="E53" s="6">
        <v>0</v>
      </c>
      <c r="F53" s="25"/>
      <c r="G53" s="25"/>
      <c r="H53" s="25"/>
      <c r="I53" s="25"/>
      <c r="J53" s="25"/>
      <c r="K53" s="25"/>
      <c r="L53" s="25"/>
      <c r="O53" s="6">
        <v>0</v>
      </c>
      <c r="P53" s="6">
        <v>0</v>
      </c>
      <c r="Q53" s="6">
        <v>0</v>
      </c>
      <c r="S53" s="29"/>
    </row>
    <row r="54" spans="3:19" x14ac:dyDescent="0.25">
      <c r="C54" s="3" t="s">
        <v>43</v>
      </c>
      <c r="D54" s="4">
        <f>SUM(D55:D62)</f>
        <v>38366640</v>
      </c>
      <c r="E54" s="4">
        <f>SUM(E55:E62)</f>
        <v>20521808</v>
      </c>
      <c r="F54" s="4">
        <f t="shared" ref="F54:L54" si="27">SUM(F55:F62)</f>
        <v>3810</v>
      </c>
      <c r="G54" s="4">
        <f t="shared" si="27"/>
        <v>2873442.9499999997</v>
      </c>
      <c r="H54" s="4">
        <f t="shared" si="27"/>
        <v>2199287.0700000003</v>
      </c>
      <c r="I54" s="4">
        <f>SUM(I55:I62)</f>
        <v>2202378.5200000005</v>
      </c>
      <c r="J54" s="4">
        <f t="shared" si="27"/>
        <v>5095192.63</v>
      </c>
      <c r="K54" s="4">
        <f t="shared" si="27"/>
        <v>1470081.1700000002</v>
      </c>
      <c r="L54" s="4">
        <f t="shared" si="27"/>
        <v>1453247.2899999998</v>
      </c>
      <c r="M54" s="4">
        <f t="shared" ref="M54" si="28">SUM(M55:M62)</f>
        <v>923380.22</v>
      </c>
      <c r="N54" s="4">
        <f t="shared" ref="N54" si="29">SUM(N55:N62)</f>
        <v>800536.2</v>
      </c>
      <c r="O54" s="4">
        <f>SUM(O55:O62)</f>
        <v>7350</v>
      </c>
      <c r="P54" s="4">
        <f>SUM(P55:P62)</f>
        <v>2175746.6500000004</v>
      </c>
      <c r="Q54" s="4">
        <f t="shared" ref="Q54" si="30">SUM(Q55:Q62)</f>
        <v>0</v>
      </c>
      <c r="R54" s="27">
        <f>SUM(F54:Q54)</f>
        <v>19204452.700000003</v>
      </c>
      <c r="S54" s="29"/>
    </row>
    <row r="55" spans="3:19" x14ac:dyDescent="0.25">
      <c r="C55" s="5" t="s">
        <v>44</v>
      </c>
      <c r="D55" s="6">
        <v>4677290</v>
      </c>
      <c r="E55" s="6">
        <v>4062333</v>
      </c>
      <c r="F55" s="25">
        <v>3810</v>
      </c>
      <c r="G55" s="25">
        <v>382458.36</v>
      </c>
      <c r="H55" s="25">
        <v>428940</v>
      </c>
      <c r="I55" s="25">
        <v>560500.24</v>
      </c>
      <c r="J55" s="25"/>
      <c r="K55" s="25">
        <v>1349844.87</v>
      </c>
      <c r="L55" s="25">
        <v>64050.400000000001</v>
      </c>
      <c r="M55" s="25">
        <v>494774.72</v>
      </c>
      <c r="N55" s="25">
        <v>627276.19999999995</v>
      </c>
      <c r="O55" s="25">
        <v>0</v>
      </c>
      <c r="P55" s="25">
        <v>431329.71</v>
      </c>
      <c r="R55" s="29">
        <f t="shared" ref="R55:R61" si="31">SUM(F55:Q55)</f>
        <v>4342984.5</v>
      </c>
      <c r="S55" s="29"/>
    </row>
    <row r="56" spans="3:19" x14ac:dyDescent="0.25">
      <c r="C56" s="5" t="s">
        <v>45</v>
      </c>
      <c r="D56" s="6">
        <v>130000</v>
      </c>
      <c r="E56" s="6">
        <v>213100</v>
      </c>
      <c r="F56" s="25"/>
      <c r="G56" s="25">
        <v>15500</v>
      </c>
      <c r="H56" s="25"/>
      <c r="I56" s="25">
        <v>211900</v>
      </c>
      <c r="J56" s="25">
        <v>1199.99</v>
      </c>
      <c r="K56" s="25">
        <v>0</v>
      </c>
      <c r="L56" s="25"/>
      <c r="M56" s="25">
        <v>0</v>
      </c>
      <c r="O56" s="25">
        <v>0</v>
      </c>
      <c r="P56" s="25"/>
      <c r="R56" s="29">
        <f t="shared" si="31"/>
        <v>228599.99</v>
      </c>
      <c r="S56" s="29"/>
    </row>
    <row r="57" spans="3:19" x14ac:dyDescent="0.25">
      <c r="C57" s="5" t="s">
        <v>46</v>
      </c>
      <c r="D57" s="6">
        <v>23500000</v>
      </c>
      <c r="E57" s="6">
        <v>14600000</v>
      </c>
      <c r="F57" s="25"/>
      <c r="G57" s="25">
        <v>2475484.59</v>
      </c>
      <c r="H57" s="25">
        <v>1633172.07</v>
      </c>
      <c r="I57" s="25">
        <v>1114930.08</v>
      </c>
      <c r="J57" s="25">
        <v>5093992.6399999997</v>
      </c>
      <c r="K57" s="25">
        <v>19392.3</v>
      </c>
      <c r="L57" s="25">
        <v>1389196.89</v>
      </c>
      <c r="M57" s="25">
        <v>224200</v>
      </c>
      <c r="N57" s="25">
        <v>143960</v>
      </c>
      <c r="O57" s="25">
        <v>7350</v>
      </c>
      <c r="P57" s="25">
        <v>1692945.84</v>
      </c>
      <c r="R57" s="29">
        <f t="shared" si="31"/>
        <v>13794624.41</v>
      </c>
      <c r="S57" s="29"/>
    </row>
    <row r="58" spans="3:19" x14ac:dyDescent="0.25">
      <c r="C58" s="5" t="s">
        <v>47</v>
      </c>
      <c r="D58" s="6">
        <v>0</v>
      </c>
      <c r="E58" s="6">
        <v>0</v>
      </c>
      <c r="F58" s="25"/>
      <c r="G58" s="25"/>
      <c r="H58" s="25"/>
      <c r="I58" s="25"/>
      <c r="J58" s="25">
        <v>0</v>
      </c>
      <c r="K58" s="25"/>
      <c r="L58" s="25"/>
      <c r="M58" s="25">
        <v>0</v>
      </c>
      <c r="O58" s="25"/>
      <c r="P58" s="25"/>
      <c r="R58" s="29">
        <f t="shared" si="31"/>
        <v>0</v>
      </c>
      <c r="S58" s="29"/>
    </row>
    <row r="59" spans="3:19" x14ac:dyDescent="0.25">
      <c r="C59" s="5" t="s">
        <v>48</v>
      </c>
      <c r="D59" s="6">
        <v>5849350</v>
      </c>
      <c r="E59" s="6">
        <v>646375</v>
      </c>
      <c r="F59" s="25"/>
      <c r="G59" s="25"/>
      <c r="H59" s="25">
        <v>137175</v>
      </c>
      <c r="I59" s="25">
        <v>233286</v>
      </c>
      <c r="J59" s="25">
        <v>0</v>
      </c>
      <c r="K59" s="25">
        <v>100844</v>
      </c>
      <c r="L59" s="25"/>
      <c r="M59" s="25">
        <v>0</v>
      </c>
      <c r="N59" s="25">
        <v>29300</v>
      </c>
      <c r="O59" s="25"/>
      <c r="P59" s="25">
        <v>10590</v>
      </c>
      <c r="R59" s="29">
        <f t="shared" si="31"/>
        <v>511195</v>
      </c>
      <c r="S59" s="29"/>
    </row>
    <row r="60" spans="3:19" x14ac:dyDescent="0.25">
      <c r="C60" s="5" t="s">
        <v>49</v>
      </c>
      <c r="D60" s="6">
        <v>210000</v>
      </c>
      <c r="E60" s="6">
        <v>0</v>
      </c>
      <c r="F60" s="25"/>
      <c r="G60" s="25"/>
      <c r="H60" s="25"/>
      <c r="I60" s="25"/>
      <c r="J60" s="25">
        <v>0</v>
      </c>
      <c r="K60" s="25"/>
      <c r="L60" s="25"/>
      <c r="M60" s="25">
        <v>0</v>
      </c>
      <c r="O60" s="25"/>
      <c r="P60" s="25"/>
      <c r="R60" s="29">
        <f t="shared" si="31"/>
        <v>0</v>
      </c>
      <c r="S60" s="29"/>
    </row>
    <row r="61" spans="3:19" x14ac:dyDescent="0.25">
      <c r="C61" s="5" t="s">
        <v>50</v>
      </c>
      <c r="D61" s="6">
        <v>0</v>
      </c>
      <c r="E61" s="6">
        <v>0</v>
      </c>
      <c r="F61" s="25"/>
      <c r="G61" s="25"/>
      <c r="H61" s="25"/>
      <c r="I61" s="25"/>
      <c r="J61" s="25">
        <v>0</v>
      </c>
      <c r="K61" s="25"/>
      <c r="L61" s="25"/>
      <c r="M61" s="25">
        <v>0</v>
      </c>
      <c r="O61" s="25"/>
      <c r="P61" s="25"/>
      <c r="R61" s="29">
        <f t="shared" si="31"/>
        <v>0</v>
      </c>
      <c r="S61" s="29"/>
    </row>
    <row r="62" spans="3:19" x14ac:dyDescent="0.25">
      <c r="C62" s="5" t="s">
        <v>51</v>
      </c>
      <c r="D62" s="6">
        <v>4000000</v>
      </c>
      <c r="E62" s="6">
        <v>1000000</v>
      </c>
      <c r="F62" s="25"/>
      <c r="G62" s="25"/>
      <c r="H62" s="25"/>
      <c r="I62" s="25">
        <v>81762.2</v>
      </c>
      <c r="J62" s="25">
        <v>0</v>
      </c>
      <c r="K62" s="25"/>
      <c r="L62" s="25"/>
      <c r="M62" s="25">
        <v>204405.5</v>
      </c>
      <c r="O62" s="25"/>
      <c r="P62" s="25">
        <v>40881.1</v>
      </c>
      <c r="R62" s="29">
        <f>SUM(F62:Q62)</f>
        <v>327048.8</v>
      </c>
      <c r="S62" s="29"/>
    </row>
    <row r="63" spans="3:19" x14ac:dyDescent="0.25">
      <c r="C63" s="5" t="s">
        <v>52</v>
      </c>
      <c r="D63" s="6"/>
      <c r="E63" s="6"/>
      <c r="F63" s="25"/>
      <c r="G63" s="25"/>
      <c r="H63" s="25"/>
      <c r="I63" s="25"/>
      <c r="J63" s="25"/>
      <c r="K63" s="25"/>
      <c r="L63" s="25"/>
      <c r="O63" s="25"/>
      <c r="P63" s="25"/>
      <c r="S63" s="29"/>
    </row>
    <row r="64" spans="3:19" x14ac:dyDescent="0.25">
      <c r="C64" s="3" t="s">
        <v>53</v>
      </c>
      <c r="D64" s="4"/>
      <c r="E64" s="4"/>
      <c r="F64" s="25"/>
      <c r="G64" s="25"/>
      <c r="H64" s="25"/>
      <c r="I64" s="25"/>
      <c r="J64" s="25"/>
      <c r="K64" s="25"/>
      <c r="L64" s="25"/>
      <c r="O64" s="25"/>
      <c r="S64" s="29"/>
    </row>
    <row r="65" spans="3:19" x14ac:dyDescent="0.25">
      <c r="C65" s="5" t="s">
        <v>54</v>
      </c>
      <c r="D65" s="6"/>
      <c r="E65" s="6"/>
      <c r="F65" s="25"/>
      <c r="G65" s="25"/>
      <c r="H65" s="25"/>
      <c r="I65" s="25"/>
      <c r="J65" s="25"/>
      <c r="K65" s="25"/>
      <c r="L65" s="25"/>
      <c r="S65" s="29"/>
    </row>
    <row r="66" spans="3:19" x14ac:dyDescent="0.25">
      <c r="C66" s="5" t="s">
        <v>55</v>
      </c>
      <c r="D66" s="6"/>
      <c r="E66" s="6"/>
      <c r="F66" s="25"/>
      <c r="G66" s="25"/>
      <c r="H66" s="25"/>
      <c r="I66" s="25"/>
      <c r="J66" s="25"/>
      <c r="K66" s="25"/>
      <c r="L66" s="25"/>
      <c r="S66" s="29"/>
    </row>
    <row r="67" spans="3:19" x14ac:dyDescent="0.25">
      <c r="C67" s="5" t="s">
        <v>56</v>
      </c>
      <c r="D67" s="6"/>
      <c r="E67" s="6"/>
      <c r="F67" s="25"/>
      <c r="G67" s="25"/>
      <c r="H67" s="25"/>
      <c r="I67" s="25"/>
      <c r="J67" s="25"/>
      <c r="K67" s="25"/>
      <c r="L67" s="25"/>
      <c r="S67" s="29"/>
    </row>
    <row r="68" spans="3:19" x14ac:dyDescent="0.25">
      <c r="C68" s="5" t="s">
        <v>57</v>
      </c>
      <c r="D68" s="6"/>
      <c r="E68" s="6"/>
      <c r="F68" s="25"/>
      <c r="G68" s="25"/>
      <c r="H68" s="25"/>
      <c r="I68" s="25"/>
      <c r="J68" s="25"/>
      <c r="K68" s="25"/>
      <c r="L68" s="25"/>
      <c r="S68" s="29"/>
    </row>
    <row r="69" spans="3:19" x14ac:dyDescent="0.25">
      <c r="C69" s="3" t="s">
        <v>58</v>
      </c>
      <c r="D69" s="4"/>
      <c r="E69" s="4"/>
      <c r="F69" s="25"/>
      <c r="G69" s="25"/>
      <c r="H69" s="25"/>
      <c r="I69" s="25"/>
      <c r="J69" s="25"/>
      <c r="K69" s="25"/>
      <c r="L69" s="25"/>
      <c r="S69" s="29"/>
    </row>
    <row r="70" spans="3:19" x14ac:dyDescent="0.25">
      <c r="C70" s="5" t="s">
        <v>59</v>
      </c>
      <c r="D70" s="6"/>
      <c r="E70" s="6"/>
      <c r="S70" s="29"/>
    </row>
    <row r="71" spans="3:19" x14ac:dyDescent="0.25">
      <c r="C71" s="5" t="s">
        <v>60</v>
      </c>
      <c r="D71" s="6"/>
      <c r="E71" s="6"/>
      <c r="S71" s="29"/>
    </row>
    <row r="72" spans="3:19" x14ac:dyDescent="0.25">
      <c r="C72" s="3" t="s">
        <v>61</v>
      </c>
      <c r="D72" s="4"/>
      <c r="E72" s="4"/>
      <c r="S72" s="29"/>
    </row>
    <row r="73" spans="3:19" x14ac:dyDescent="0.25">
      <c r="C73" s="5" t="s">
        <v>62</v>
      </c>
      <c r="D73" s="6"/>
      <c r="E73" s="6"/>
      <c r="S73" s="29"/>
    </row>
    <row r="74" spans="3:19" x14ac:dyDescent="0.25">
      <c r="C74" s="5" t="s">
        <v>63</v>
      </c>
      <c r="D74" s="6"/>
      <c r="E74" s="6"/>
      <c r="S74" s="29"/>
    </row>
    <row r="75" spans="3:19" x14ac:dyDescent="0.25">
      <c r="C75" s="5" t="s">
        <v>64</v>
      </c>
      <c r="D75" s="6"/>
      <c r="E75" s="6"/>
      <c r="S75" s="29"/>
    </row>
    <row r="76" spans="3:19" x14ac:dyDescent="0.25"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7"/>
      <c r="S76" s="29"/>
    </row>
    <row r="77" spans="3:19" x14ac:dyDescent="0.25">
      <c r="C77" s="3" t="s">
        <v>68</v>
      </c>
      <c r="D77" s="4"/>
      <c r="E77" s="4"/>
      <c r="S77" s="29"/>
    </row>
    <row r="78" spans="3:19" x14ac:dyDescent="0.25">
      <c r="C78" s="5" t="s">
        <v>69</v>
      </c>
      <c r="D78" s="6"/>
      <c r="E78" s="6"/>
      <c r="S78" s="29"/>
    </row>
    <row r="79" spans="3:19" x14ac:dyDescent="0.25">
      <c r="C79" s="5" t="s">
        <v>70</v>
      </c>
      <c r="D79" s="6"/>
      <c r="E79" s="6"/>
      <c r="S79" s="29"/>
    </row>
    <row r="80" spans="3:19" x14ac:dyDescent="0.25">
      <c r="C80" s="3" t="s">
        <v>71</v>
      </c>
      <c r="D80" s="4"/>
      <c r="E80" s="4"/>
      <c r="S80" s="29"/>
    </row>
    <row r="81" spans="3:19" x14ac:dyDescent="0.25">
      <c r="C81" s="5" t="s">
        <v>72</v>
      </c>
      <c r="D81" s="6"/>
      <c r="E81" s="6"/>
      <c r="S81" s="29"/>
    </row>
    <row r="82" spans="3:19" x14ac:dyDescent="0.25">
      <c r="C82" s="5" t="s">
        <v>73</v>
      </c>
      <c r="D82" s="6"/>
      <c r="E82" s="6"/>
      <c r="S82" s="29"/>
    </row>
    <row r="83" spans="3:19" x14ac:dyDescent="0.25">
      <c r="C83" s="3" t="s">
        <v>74</v>
      </c>
      <c r="D83" s="4"/>
      <c r="E83" s="4"/>
      <c r="S83" s="29"/>
    </row>
    <row r="84" spans="3:19" x14ac:dyDescent="0.25">
      <c r="C84" s="5" t="s">
        <v>75</v>
      </c>
      <c r="D84" s="6"/>
      <c r="E84" s="6"/>
      <c r="S84" s="29"/>
    </row>
    <row r="85" spans="3:19" x14ac:dyDescent="0.25">
      <c r="C85" s="10" t="s">
        <v>65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30"/>
    </row>
    <row r="88" spans="3:19" x14ac:dyDescent="0.25">
      <c r="D88" s="24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23622047244094491" right="0.19685039370078741" top="0.74803149606299213" bottom="0.74803149606299213" header="0.31496062992125984" footer="0.31496062992125984"/>
  <pageSetup paperSize="5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C5" sqref="C5:P5"/>
    </sheetView>
  </sheetViews>
  <sheetFormatPr baseColWidth="10" defaultColWidth="11.42578125" defaultRowHeight="15" x14ac:dyDescent="0.25"/>
  <cols>
    <col min="3" max="3" width="93.7109375" bestFit="1" customWidth="1"/>
    <col min="4" max="8" width="18.7109375" customWidth="1"/>
    <col min="9" max="9" width="19.28515625" customWidth="1"/>
    <col min="10" max="11" width="18.7109375" customWidth="1"/>
    <col min="12" max="12" width="18.28515625" customWidth="1"/>
    <col min="13" max="13" width="19.42578125" customWidth="1"/>
    <col min="14" max="14" width="19.5703125" customWidth="1"/>
    <col min="15" max="15" width="13" bestFit="1" customWidth="1"/>
    <col min="16" max="16" width="23.5703125" bestFit="1" customWidth="1"/>
    <col min="17" max="17" width="19" customWidth="1"/>
  </cols>
  <sheetData>
    <row r="3" spans="3:17" ht="28.5" customHeight="1" x14ac:dyDescent="0.25">
      <c r="C3" s="36" t="s">
        <v>95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3:17" ht="21" customHeight="1" x14ac:dyDescent="0.25">
      <c r="C4" s="34" t="s">
        <v>96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3:17" ht="15.75" x14ac:dyDescent="0.25">
      <c r="C5" s="43" t="s">
        <v>97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3:17" ht="15.75" customHeight="1" x14ac:dyDescent="0.25">
      <c r="C6" s="38" t="s">
        <v>92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3:17" ht="15.75" customHeight="1" x14ac:dyDescent="0.25">
      <c r="C7" s="39" t="s">
        <v>77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3:17" x14ac:dyDescent="0.25">
      <c r="J8" s="6"/>
      <c r="K8" s="6"/>
      <c r="L8" s="6"/>
      <c r="N8" s="6"/>
    </row>
    <row r="9" spans="3:17" ht="23.25" customHeight="1" x14ac:dyDescent="0.25">
      <c r="C9" s="7" t="s">
        <v>66</v>
      </c>
      <c r="D9" s="18" t="s">
        <v>79</v>
      </c>
      <c r="E9" s="18" t="s">
        <v>80</v>
      </c>
      <c r="F9" s="18" t="s">
        <v>81</v>
      </c>
      <c r="G9" s="18" t="s">
        <v>82</v>
      </c>
      <c r="H9" s="19" t="s">
        <v>83</v>
      </c>
      <c r="I9" s="18" t="s">
        <v>84</v>
      </c>
      <c r="J9" s="19" t="s">
        <v>85</v>
      </c>
      <c r="K9" s="18" t="s">
        <v>86</v>
      </c>
      <c r="L9" s="18" t="s">
        <v>87</v>
      </c>
      <c r="M9" s="18" t="s">
        <v>88</v>
      </c>
      <c r="N9" s="18" t="s">
        <v>89</v>
      </c>
      <c r="O9" s="19" t="s">
        <v>90</v>
      </c>
      <c r="P9" s="18" t="s">
        <v>78</v>
      </c>
    </row>
    <row r="10" spans="3:17" x14ac:dyDescent="0.25">
      <c r="C10" s="1" t="s">
        <v>0</v>
      </c>
      <c r="D10" s="4">
        <f t="shared" ref="D10:O10" si="0">+D11+D17+D27+D53</f>
        <v>45662579.130000003</v>
      </c>
      <c r="E10" s="4">
        <f t="shared" si="0"/>
        <v>79726263.769999996</v>
      </c>
      <c r="F10" s="4">
        <f t="shared" si="0"/>
        <v>64780855.809999995</v>
      </c>
      <c r="G10" s="4">
        <f t="shared" si="0"/>
        <v>91341573.399999991</v>
      </c>
      <c r="H10" s="4">
        <f t="shared" si="0"/>
        <v>69363558.060000002</v>
      </c>
      <c r="I10" s="4">
        <f t="shared" si="0"/>
        <v>103234129.61999999</v>
      </c>
      <c r="J10" s="4">
        <f>+J11+J17+J27+J53</f>
        <v>69835649.890000001</v>
      </c>
      <c r="K10" s="4">
        <f t="shared" si="0"/>
        <v>76590792.829999998</v>
      </c>
      <c r="L10" s="4">
        <f t="shared" si="0"/>
        <v>98796933.370000005</v>
      </c>
      <c r="M10" s="4">
        <f t="shared" si="0"/>
        <v>73410273.229999989</v>
      </c>
      <c r="N10" s="4">
        <f t="shared" si="0"/>
        <v>82827395.600000009</v>
      </c>
      <c r="O10" s="4">
        <f t="shared" si="0"/>
        <v>0</v>
      </c>
      <c r="P10" s="27">
        <f>SUM(D10:O10)</f>
        <v>855570004.71000004</v>
      </c>
      <c r="Q10" s="6"/>
    </row>
    <row r="11" spans="3:17" x14ac:dyDescent="0.25">
      <c r="C11" s="3" t="s">
        <v>1</v>
      </c>
      <c r="D11" s="4">
        <f t="shared" ref="D11:O11" si="1">SUM(D12:D16)</f>
        <v>43996809.440000005</v>
      </c>
      <c r="E11" s="4">
        <f t="shared" si="1"/>
        <v>45690779.509999998</v>
      </c>
      <c r="F11" s="4">
        <f t="shared" si="1"/>
        <v>44680617.759999998</v>
      </c>
      <c r="G11" s="4">
        <f t="shared" si="1"/>
        <v>66200203.490000002</v>
      </c>
      <c r="H11" s="4">
        <f t="shared" si="1"/>
        <v>44536775.359999999</v>
      </c>
      <c r="I11" s="4">
        <f t="shared" si="1"/>
        <v>51766426.589999996</v>
      </c>
      <c r="J11" s="4">
        <f t="shared" si="1"/>
        <v>51470886.759999998</v>
      </c>
      <c r="K11" s="4">
        <f t="shared" si="1"/>
        <v>52857207.640000001</v>
      </c>
      <c r="L11" s="4">
        <f t="shared" si="1"/>
        <v>70886889.659999996</v>
      </c>
      <c r="M11" s="4">
        <f t="shared" si="1"/>
        <v>51613177.159999996</v>
      </c>
      <c r="N11" s="4">
        <f t="shared" si="1"/>
        <v>53719600.530000001</v>
      </c>
      <c r="O11" s="4">
        <f t="shared" si="1"/>
        <v>0</v>
      </c>
      <c r="P11" s="27">
        <f>SUM(D11:O11)</f>
        <v>577419373.89999986</v>
      </c>
      <c r="Q11" s="6"/>
    </row>
    <row r="12" spans="3:17" x14ac:dyDescent="0.25">
      <c r="C12" s="5" t="s">
        <v>2</v>
      </c>
      <c r="D12" s="25">
        <v>37685186.380000003</v>
      </c>
      <c r="E12" s="25">
        <v>39135334.909999996</v>
      </c>
      <c r="F12" s="25">
        <v>38288105.07</v>
      </c>
      <c r="G12" s="25">
        <v>42709456.32</v>
      </c>
      <c r="H12" s="25">
        <v>38153862.75</v>
      </c>
      <c r="I12" s="25">
        <v>44464284.509999998</v>
      </c>
      <c r="J12" s="25">
        <v>44283145.359999999</v>
      </c>
      <c r="K12" s="25">
        <v>45220608.479999997</v>
      </c>
      <c r="L12" s="25">
        <v>45318788.460000001</v>
      </c>
      <c r="M12" s="25">
        <v>44207355.399999999</v>
      </c>
      <c r="N12" s="25">
        <v>46269315.390000001</v>
      </c>
      <c r="P12" s="29">
        <f>SUM(D12:O12)</f>
        <v>465735443.02999991</v>
      </c>
      <c r="Q12" s="6"/>
    </row>
    <row r="13" spans="3:17" x14ac:dyDescent="0.25">
      <c r="C13" s="5" t="s">
        <v>3</v>
      </c>
      <c r="D13" s="25">
        <v>497060</v>
      </c>
      <c r="E13" s="26">
        <v>622460</v>
      </c>
      <c r="F13" s="25">
        <v>618460</v>
      </c>
      <c r="G13" s="25">
        <v>17681970.800000001</v>
      </c>
      <c r="H13" s="25">
        <v>622460</v>
      </c>
      <c r="I13" s="25">
        <v>593860</v>
      </c>
      <c r="J13" s="25">
        <v>477260</v>
      </c>
      <c r="K13" s="32">
        <v>777933.35</v>
      </c>
      <c r="L13" s="32">
        <v>18622587.789999999</v>
      </c>
      <c r="M13" s="32">
        <v>682260</v>
      </c>
      <c r="N13" s="32">
        <v>533910</v>
      </c>
      <c r="P13" s="29">
        <f t="shared" ref="P13:P16" si="2">SUM(D13:O13)</f>
        <v>41730221.939999998</v>
      </c>
      <c r="Q13" s="6"/>
    </row>
    <row r="14" spans="3:17" x14ac:dyDescent="0.25">
      <c r="C14" s="5" t="s">
        <v>4</v>
      </c>
      <c r="D14" s="25"/>
      <c r="E14" s="25"/>
      <c r="F14" s="25"/>
      <c r="G14" s="25"/>
      <c r="H14" s="25"/>
      <c r="I14" s="25"/>
      <c r="J14" s="25"/>
      <c r="P14" s="29">
        <f t="shared" si="2"/>
        <v>0</v>
      </c>
      <c r="Q14" s="6"/>
    </row>
    <row r="15" spans="3:17" x14ac:dyDescent="0.25">
      <c r="C15" s="5" t="s">
        <v>5</v>
      </c>
      <c r="D15" s="25">
        <v>30000</v>
      </c>
      <c r="E15" s="25">
        <v>19400</v>
      </c>
      <c r="F15" s="25">
        <v>24400</v>
      </c>
      <c r="G15" s="25">
        <v>12000</v>
      </c>
      <c r="H15" s="25">
        <v>12000</v>
      </c>
      <c r="I15" s="25">
        <v>12000</v>
      </c>
      <c r="J15" s="25">
        <v>12000</v>
      </c>
      <c r="K15" s="25">
        <v>12000</v>
      </c>
      <c r="L15" s="25">
        <v>12000</v>
      </c>
      <c r="M15" s="25">
        <v>12000</v>
      </c>
      <c r="N15" s="25">
        <v>12000</v>
      </c>
      <c r="P15" s="29">
        <f t="shared" si="2"/>
        <v>169800</v>
      </c>
      <c r="Q15" s="6"/>
    </row>
    <row r="16" spans="3:17" x14ac:dyDescent="0.25">
      <c r="C16" s="5" t="s">
        <v>6</v>
      </c>
      <c r="D16" s="25">
        <v>5784563.0600000005</v>
      </c>
      <c r="E16" s="25">
        <v>5913584.5999999996</v>
      </c>
      <c r="F16" s="25">
        <v>5749652.6900000004</v>
      </c>
      <c r="G16" s="25">
        <v>5796776.3700000001</v>
      </c>
      <c r="H16" s="25">
        <v>5748452.6100000003</v>
      </c>
      <c r="I16" s="25">
        <v>6696282.0800000001</v>
      </c>
      <c r="J16" s="25">
        <v>6698481.4000000004</v>
      </c>
      <c r="K16" s="25">
        <v>6846665.8099999996</v>
      </c>
      <c r="L16" s="25">
        <v>6933513.4100000001</v>
      </c>
      <c r="M16" s="25">
        <v>6711561.7599999998</v>
      </c>
      <c r="N16" s="25">
        <v>6904375.1399999997</v>
      </c>
      <c r="P16" s="29">
        <f t="shared" si="2"/>
        <v>69783908.929999992</v>
      </c>
      <c r="Q16" s="6"/>
    </row>
    <row r="17" spans="3:17" x14ac:dyDescent="0.25">
      <c r="C17" s="3" t="s">
        <v>7</v>
      </c>
      <c r="D17" s="4">
        <f t="shared" ref="D17:O17" si="3">SUM(D18:D26)</f>
        <v>205730.30000000002</v>
      </c>
      <c r="E17" s="4">
        <f t="shared" si="3"/>
        <v>2097296.5400000005</v>
      </c>
      <c r="F17" s="4">
        <f t="shared" si="3"/>
        <v>1305756.7899999998</v>
      </c>
      <c r="G17" s="4">
        <f t="shared" si="3"/>
        <v>3929775.9299999997</v>
      </c>
      <c r="H17" s="4">
        <f t="shared" si="3"/>
        <v>1276438.5900000001</v>
      </c>
      <c r="I17" s="4">
        <f t="shared" si="3"/>
        <v>3359063.72</v>
      </c>
      <c r="J17" s="4">
        <f t="shared" si="3"/>
        <v>1914036.14</v>
      </c>
      <c r="K17" s="4">
        <f t="shared" si="3"/>
        <v>2419269.7399999998</v>
      </c>
      <c r="L17" s="4">
        <f t="shared" si="3"/>
        <v>1902475.9</v>
      </c>
      <c r="M17" s="4">
        <f t="shared" si="3"/>
        <v>1035996.49</v>
      </c>
      <c r="N17" s="4">
        <f t="shared" si="3"/>
        <v>2492140.41</v>
      </c>
      <c r="O17" s="4">
        <f t="shared" si="3"/>
        <v>0</v>
      </c>
      <c r="P17" s="27">
        <f>SUM(D17:O17)</f>
        <v>21937980.550000001</v>
      </c>
      <c r="Q17" s="6"/>
    </row>
    <row r="18" spans="3:17" x14ac:dyDescent="0.25">
      <c r="C18" s="5" t="s">
        <v>8</v>
      </c>
      <c r="D18" s="25"/>
      <c r="E18" s="25">
        <v>873620.42</v>
      </c>
      <c r="F18" s="25">
        <v>8000</v>
      </c>
      <c r="G18" s="25">
        <v>1918540.75</v>
      </c>
      <c r="H18" s="25">
        <v>416585.77</v>
      </c>
      <c r="I18" s="25">
        <v>918566.18</v>
      </c>
      <c r="J18" s="25"/>
      <c r="K18" s="25">
        <v>785752.91</v>
      </c>
      <c r="L18" s="25">
        <v>728365.14</v>
      </c>
      <c r="M18" s="25">
        <v>323877.99</v>
      </c>
      <c r="N18" s="25">
        <v>1069070.6000000001</v>
      </c>
      <c r="P18" s="29">
        <f>SUM(D18:O18)</f>
        <v>7042379.7599999998</v>
      </c>
      <c r="Q18" s="6"/>
    </row>
    <row r="19" spans="3:17" x14ac:dyDescent="0.25">
      <c r="C19" s="5" t="s">
        <v>9</v>
      </c>
      <c r="D19" s="25"/>
      <c r="E19" s="25">
        <v>12677.92</v>
      </c>
      <c r="F19" s="25"/>
      <c r="G19" s="25">
        <v>120000</v>
      </c>
      <c r="H19" s="25">
        <v>0</v>
      </c>
      <c r="I19" s="25">
        <v>0</v>
      </c>
      <c r="J19" s="25"/>
      <c r="K19">
        <v>0</v>
      </c>
      <c r="L19" s="25">
        <v>59424.800000000003</v>
      </c>
      <c r="M19" s="25">
        <v>0</v>
      </c>
      <c r="N19" s="25">
        <v>0</v>
      </c>
      <c r="P19" s="29">
        <f t="shared" ref="P19:P26" si="4">SUM(D19:O19)</f>
        <v>192102.72000000003</v>
      </c>
      <c r="Q19" s="6"/>
    </row>
    <row r="20" spans="3:17" x14ac:dyDescent="0.25">
      <c r="C20" s="5" t="s">
        <v>10</v>
      </c>
      <c r="D20" s="25"/>
      <c r="E20" s="25">
        <v>1992.56</v>
      </c>
      <c r="F20" s="25">
        <v>998.43</v>
      </c>
      <c r="G20" s="25">
        <v>5000</v>
      </c>
      <c r="H20" s="25">
        <v>0</v>
      </c>
      <c r="I20" s="25">
        <v>0</v>
      </c>
      <c r="J20" s="25"/>
      <c r="K20">
        <v>0</v>
      </c>
      <c r="M20" s="25">
        <v>0</v>
      </c>
      <c r="N20" s="25">
        <v>0</v>
      </c>
      <c r="P20" s="29">
        <f t="shared" si="4"/>
        <v>7990.99</v>
      </c>
      <c r="Q20" s="6"/>
    </row>
    <row r="21" spans="3:17" x14ac:dyDescent="0.25">
      <c r="C21" s="5" t="s">
        <v>11</v>
      </c>
      <c r="D21" s="25"/>
      <c r="E21" s="25">
        <v>86785</v>
      </c>
      <c r="F21" s="25"/>
      <c r="G21" s="25">
        <v>92500</v>
      </c>
      <c r="H21" s="25">
        <v>48000</v>
      </c>
      <c r="I21" s="25">
        <v>36000</v>
      </c>
      <c r="J21" s="25"/>
      <c r="K21" s="25">
        <v>150210</v>
      </c>
      <c r="M21" s="25">
        <v>180000</v>
      </c>
      <c r="N21" s="25">
        <v>80000</v>
      </c>
      <c r="P21" s="29">
        <f t="shared" si="4"/>
        <v>673495</v>
      </c>
      <c r="Q21" s="6"/>
    </row>
    <row r="22" spans="3:17" x14ac:dyDescent="0.25">
      <c r="C22" s="5" t="s">
        <v>12</v>
      </c>
      <c r="D22" s="25">
        <v>180129.95</v>
      </c>
      <c r="E22" s="25">
        <v>279696.58</v>
      </c>
      <c r="F22" s="25"/>
      <c r="G22" s="25">
        <v>305241.21999999997</v>
      </c>
      <c r="H22" s="25">
        <v>169309.78</v>
      </c>
      <c r="I22" s="25">
        <v>0</v>
      </c>
      <c r="J22" s="25">
        <v>439923.15</v>
      </c>
      <c r="K22" s="25">
        <v>432661.47</v>
      </c>
      <c r="M22" s="25">
        <v>0</v>
      </c>
      <c r="N22" s="25">
        <v>529341.81000000006</v>
      </c>
      <c r="P22" s="29">
        <f t="shared" si="4"/>
        <v>2336303.96</v>
      </c>
      <c r="Q22" s="6"/>
    </row>
    <row r="23" spans="3:17" x14ac:dyDescent="0.25">
      <c r="C23" s="5" t="s">
        <v>13</v>
      </c>
      <c r="D23" s="25"/>
      <c r="E23" s="25">
        <v>18357.09</v>
      </c>
      <c r="F23" s="25"/>
      <c r="G23" s="25"/>
      <c r="H23" s="25">
        <v>0</v>
      </c>
      <c r="I23" s="25">
        <v>1211666.08</v>
      </c>
      <c r="J23" s="25"/>
      <c r="K23">
        <v>0</v>
      </c>
      <c r="M23" s="25">
        <v>27535.64</v>
      </c>
      <c r="N23" s="25">
        <v>0</v>
      </c>
      <c r="P23" s="29">
        <f t="shared" si="4"/>
        <v>1257558.81</v>
      </c>
      <c r="Q23" s="6"/>
    </row>
    <row r="24" spans="3:17" x14ac:dyDescent="0.25">
      <c r="C24" s="5" t="s">
        <v>14</v>
      </c>
      <c r="D24" s="25">
        <v>4125</v>
      </c>
      <c r="E24" s="25">
        <v>460350.03</v>
      </c>
      <c r="F24" s="25">
        <v>1150111.7</v>
      </c>
      <c r="G24" s="25">
        <v>1089950.99</v>
      </c>
      <c r="H24" s="25">
        <v>231903.04</v>
      </c>
      <c r="I24" s="25">
        <v>882491.46</v>
      </c>
      <c r="J24" s="25">
        <v>1176873</v>
      </c>
      <c r="K24" s="25">
        <v>288761.74</v>
      </c>
      <c r="L24" s="25">
        <v>1073975.96</v>
      </c>
      <c r="M24" s="25">
        <v>459582.86</v>
      </c>
      <c r="N24" s="25">
        <v>813728</v>
      </c>
      <c r="P24" s="29">
        <f t="shared" si="4"/>
        <v>7631853.7800000003</v>
      </c>
      <c r="Q24" s="6"/>
    </row>
    <row r="25" spans="3:17" x14ac:dyDescent="0.25">
      <c r="C25" s="5" t="s">
        <v>15</v>
      </c>
      <c r="D25" s="25">
        <v>21475.35</v>
      </c>
      <c r="E25" s="25">
        <v>363816.94</v>
      </c>
      <c r="F25" s="25">
        <v>146646.66</v>
      </c>
      <c r="G25" s="25">
        <v>398542.97</v>
      </c>
      <c r="H25" s="25">
        <v>410640</v>
      </c>
      <c r="I25" s="25">
        <v>310340</v>
      </c>
      <c r="J25" s="25">
        <v>297239.99</v>
      </c>
      <c r="K25" s="25">
        <v>761883.62</v>
      </c>
      <c r="L25" s="25">
        <v>40710</v>
      </c>
      <c r="M25" s="25">
        <v>45000</v>
      </c>
      <c r="N25" s="25">
        <v>0</v>
      </c>
      <c r="P25" s="29">
        <f t="shared" si="4"/>
        <v>2796295.53</v>
      </c>
      <c r="Q25" s="6"/>
    </row>
    <row r="26" spans="3:17" x14ac:dyDescent="0.25">
      <c r="C26" s="5" t="s">
        <v>16</v>
      </c>
      <c r="D26" s="25"/>
      <c r="E26" s="25"/>
      <c r="F26" s="25"/>
      <c r="G26" s="25"/>
      <c r="H26" s="25">
        <v>0</v>
      </c>
      <c r="I26" s="25">
        <v>0</v>
      </c>
      <c r="J26" s="25"/>
      <c r="K26" s="25">
        <v>0</v>
      </c>
      <c r="M26" s="25">
        <v>0</v>
      </c>
      <c r="N26" s="25">
        <v>0</v>
      </c>
      <c r="P26" s="29">
        <f t="shared" si="4"/>
        <v>0</v>
      </c>
      <c r="Q26" s="6"/>
    </row>
    <row r="27" spans="3:17" x14ac:dyDescent="0.25">
      <c r="C27" s="3" t="s">
        <v>17</v>
      </c>
      <c r="D27" s="4">
        <f t="shared" ref="D27:O27" si="5">SUM(D28:D36)</f>
        <v>1456229.3900000001</v>
      </c>
      <c r="E27" s="4">
        <f t="shared" si="5"/>
        <v>29064744.77</v>
      </c>
      <c r="F27" s="4">
        <f t="shared" si="5"/>
        <v>16595194.189999999</v>
      </c>
      <c r="G27" s="4">
        <f t="shared" si="5"/>
        <v>19009215.460000001</v>
      </c>
      <c r="H27" s="4">
        <f t="shared" si="5"/>
        <v>18455151.479999997</v>
      </c>
      <c r="I27" s="4">
        <f t="shared" si="5"/>
        <v>46638558.140000001</v>
      </c>
      <c r="J27" s="4">
        <f t="shared" si="5"/>
        <v>14997479.699999999</v>
      </c>
      <c r="K27" s="4">
        <f t="shared" si="5"/>
        <v>20390935.23</v>
      </c>
      <c r="L27" s="4">
        <f t="shared" si="5"/>
        <v>25207031.609999999</v>
      </c>
      <c r="M27" s="4">
        <f t="shared" si="5"/>
        <v>20753749.579999998</v>
      </c>
      <c r="N27" s="33">
        <f t="shared" si="5"/>
        <v>24458374.120000001</v>
      </c>
      <c r="O27" s="4">
        <f t="shared" si="5"/>
        <v>0</v>
      </c>
      <c r="P27" s="27">
        <f>SUM(D27:O27)</f>
        <v>237026663.66999996</v>
      </c>
      <c r="Q27" s="6"/>
    </row>
    <row r="28" spans="3:17" x14ac:dyDescent="0.25">
      <c r="C28" s="5" t="s">
        <v>18</v>
      </c>
      <c r="D28" s="25">
        <v>5173.8</v>
      </c>
      <c r="E28" s="25">
        <v>2262026.54</v>
      </c>
      <c r="F28" s="25">
        <v>367182.23</v>
      </c>
      <c r="G28" s="25">
        <v>747778.28</v>
      </c>
      <c r="H28" s="25">
        <v>677307</v>
      </c>
      <c r="I28" s="25">
        <v>3385540.25</v>
      </c>
      <c r="J28" s="25">
        <v>663132.9</v>
      </c>
      <c r="K28" s="25">
        <v>1014430.16</v>
      </c>
      <c r="L28" s="25">
        <v>2128457.63</v>
      </c>
      <c r="M28" s="25">
        <v>1374592.3</v>
      </c>
      <c r="N28" s="25">
        <v>1910983.1</v>
      </c>
      <c r="P28" s="29">
        <f>SUM(D28:O28)</f>
        <v>14536604.189999999</v>
      </c>
      <c r="Q28" s="6"/>
    </row>
    <row r="29" spans="3:17" x14ac:dyDescent="0.25">
      <c r="C29" s="5" t="s">
        <v>19</v>
      </c>
      <c r="D29" s="25"/>
      <c r="E29" s="25">
        <v>483363.4</v>
      </c>
      <c r="F29" s="25">
        <v>318010</v>
      </c>
      <c r="G29" s="25">
        <v>566990</v>
      </c>
      <c r="H29" s="25">
        <v>285855</v>
      </c>
      <c r="I29" s="25">
        <v>44159.4</v>
      </c>
      <c r="J29" s="25">
        <v>321550</v>
      </c>
      <c r="K29" s="25">
        <v>247800</v>
      </c>
      <c r="M29" s="25">
        <v>0</v>
      </c>
      <c r="N29" s="25">
        <v>622450</v>
      </c>
      <c r="P29" s="29">
        <f t="shared" ref="P29:P36" si="6">SUM(D29:O29)</f>
        <v>2890177.8</v>
      </c>
      <c r="Q29" s="6"/>
    </row>
    <row r="30" spans="3:17" x14ac:dyDescent="0.25">
      <c r="C30" s="5" t="s">
        <v>20</v>
      </c>
      <c r="D30" s="25">
        <v>365694.98</v>
      </c>
      <c r="E30" s="25">
        <v>863672</v>
      </c>
      <c r="F30" s="25">
        <v>402613.64</v>
      </c>
      <c r="G30" s="25">
        <v>699685.66</v>
      </c>
      <c r="H30" s="25">
        <v>622658.86</v>
      </c>
      <c r="I30" s="25">
        <v>2648241.46</v>
      </c>
      <c r="J30" s="25">
        <v>555997.9</v>
      </c>
      <c r="K30" s="25">
        <v>1226834.73</v>
      </c>
      <c r="L30" s="25">
        <v>796042.55</v>
      </c>
      <c r="M30" s="25">
        <v>502929.6</v>
      </c>
      <c r="N30" s="25">
        <v>1463645.14</v>
      </c>
      <c r="P30" s="29">
        <f t="shared" si="6"/>
        <v>10148016.520000001</v>
      </c>
      <c r="Q30" s="6"/>
    </row>
    <row r="31" spans="3:17" x14ac:dyDescent="0.25">
      <c r="C31" s="5" t="s">
        <v>21</v>
      </c>
      <c r="D31" s="25"/>
      <c r="E31" s="25">
        <v>10495281.060000001</v>
      </c>
      <c r="F31" s="25">
        <v>9530610.7400000002</v>
      </c>
      <c r="G31" s="25">
        <v>8052688.8799999999</v>
      </c>
      <c r="H31" s="25">
        <v>7949779.0999999996</v>
      </c>
      <c r="I31" s="25">
        <v>13175601.49</v>
      </c>
      <c r="J31" s="25">
        <v>4969671.3</v>
      </c>
      <c r="K31" s="25">
        <v>4768199.9800000004</v>
      </c>
      <c r="L31" s="25">
        <v>8095789.2400000002</v>
      </c>
      <c r="M31" s="25">
        <v>7683269.3499999996</v>
      </c>
      <c r="N31" s="25">
        <v>8756890.2400000002</v>
      </c>
      <c r="P31" s="29">
        <f t="shared" si="6"/>
        <v>83477781.379999995</v>
      </c>
      <c r="Q31" s="6"/>
    </row>
    <row r="32" spans="3:17" x14ac:dyDescent="0.25">
      <c r="C32" s="5" t="s">
        <v>22</v>
      </c>
      <c r="D32" s="25">
        <v>255529</v>
      </c>
      <c r="E32" s="25">
        <v>585126.6</v>
      </c>
      <c r="F32" s="25">
        <v>81437.7</v>
      </c>
      <c r="G32" s="25">
        <v>278432.8</v>
      </c>
      <c r="H32" s="25">
        <v>46099.77</v>
      </c>
      <c r="I32" s="25">
        <v>918709.23</v>
      </c>
      <c r="J32" s="25">
        <v>62379</v>
      </c>
      <c r="K32" s="25">
        <v>252153</v>
      </c>
      <c r="L32" s="25">
        <v>32470.01</v>
      </c>
      <c r="M32" s="25">
        <v>103191</v>
      </c>
      <c r="N32" s="25">
        <v>453314</v>
      </c>
      <c r="P32" s="29">
        <f t="shared" si="6"/>
        <v>3068842.1099999994</v>
      </c>
      <c r="Q32" s="6"/>
    </row>
    <row r="33" spans="3:17" x14ac:dyDescent="0.25">
      <c r="C33" s="5" t="s">
        <v>23</v>
      </c>
      <c r="D33" s="25">
        <v>1437.62</v>
      </c>
      <c r="E33" s="25">
        <v>451588.24</v>
      </c>
      <c r="F33" s="25">
        <v>407472.3</v>
      </c>
      <c r="G33" s="25">
        <v>217231.74</v>
      </c>
      <c r="H33" s="25">
        <v>33748</v>
      </c>
      <c r="I33" s="25">
        <v>1565696.98</v>
      </c>
      <c r="J33" s="25">
        <v>11800</v>
      </c>
      <c r="K33" s="25">
        <v>115497.41</v>
      </c>
      <c r="L33" s="25">
        <v>115400.87</v>
      </c>
      <c r="M33" s="25">
        <v>96371.59</v>
      </c>
      <c r="N33" s="25">
        <v>333568</v>
      </c>
      <c r="P33" s="29">
        <f t="shared" si="6"/>
        <v>3349812.75</v>
      </c>
      <c r="Q33" s="6"/>
    </row>
    <row r="34" spans="3:17" x14ac:dyDescent="0.25">
      <c r="C34" s="5" t="s">
        <v>24</v>
      </c>
      <c r="D34" s="25">
        <v>2713.9</v>
      </c>
      <c r="E34" s="25">
        <v>5820022.8600000003</v>
      </c>
      <c r="F34" s="25">
        <v>922308.5</v>
      </c>
      <c r="G34" s="25">
        <v>334042.14</v>
      </c>
      <c r="H34" s="25">
        <v>4655167.24</v>
      </c>
      <c r="I34" s="25">
        <v>8896795.1899999995</v>
      </c>
      <c r="J34" s="25">
        <v>2752051.62</v>
      </c>
      <c r="K34" s="25">
        <v>4776993.45</v>
      </c>
      <c r="L34" s="25">
        <v>6588894.5800000001</v>
      </c>
      <c r="M34" s="25">
        <v>3888926.32</v>
      </c>
      <c r="N34" s="25">
        <v>3795434.71</v>
      </c>
      <c r="P34" s="29">
        <f t="shared" si="6"/>
        <v>42433350.509999998</v>
      </c>
      <c r="Q34" s="6"/>
    </row>
    <row r="35" spans="3:17" x14ac:dyDescent="0.25">
      <c r="C35" s="5" t="s">
        <v>25</v>
      </c>
      <c r="D35" s="25"/>
      <c r="E35" s="25"/>
      <c r="F35" s="25"/>
      <c r="G35" s="25"/>
      <c r="H35" s="25">
        <v>0</v>
      </c>
      <c r="I35" s="25">
        <v>0</v>
      </c>
      <c r="J35" s="25">
        <v>0</v>
      </c>
      <c r="K35" s="25">
        <v>0</v>
      </c>
      <c r="M35" s="25">
        <v>0</v>
      </c>
      <c r="N35" s="25">
        <v>0</v>
      </c>
      <c r="P35" s="29">
        <f t="shared" si="6"/>
        <v>0</v>
      </c>
      <c r="Q35" s="6"/>
    </row>
    <row r="36" spans="3:17" x14ac:dyDescent="0.25">
      <c r="C36" s="5" t="s">
        <v>26</v>
      </c>
      <c r="D36" s="25">
        <v>825680.09</v>
      </c>
      <c r="E36" s="25">
        <v>8103664.0700000003</v>
      </c>
      <c r="F36" s="25">
        <v>4565559.08</v>
      </c>
      <c r="G36" s="25">
        <v>8112365.96</v>
      </c>
      <c r="H36" s="25">
        <v>4184536.51</v>
      </c>
      <c r="I36" s="25">
        <v>16003814.140000001</v>
      </c>
      <c r="J36" s="25">
        <v>5660896.9800000004</v>
      </c>
      <c r="K36" s="25">
        <v>7989026.5</v>
      </c>
      <c r="L36" s="25">
        <v>7449976.7300000004</v>
      </c>
      <c r="M36" s="25">
        <v>7104469.4199999999</v>
      </c>
      <c r="N36" s="25">
        <v>7122088.9299999997</v>
      </c>
      <c r="P36" s="29">
        <f t="shared" si="6"/>
        <v>77122078.409999996</v>
      </c>
      <c r="Q36" s="6"/>
    </row>
    <row r="37" spans="3:17" x14ac:dyDescent="0.25">
      <c r="C37" s="3" t="s">
        <v>27</v>
      </c>
      <c r="D37" s="25"/>
      <c r="E37" s="25"/>
      <c r="F37" s="25"/>
      <c r="G37" s="25"/>
      <c r="H37" s="25"/>
      <c r="I37" s="25"/>
      <c r="J37" s="25"/>
      <c r="K37">
        <v>0</v>
      </c>
      <c r="P37" s="29"/>
      <c r="Q37" s="6"/>
    </row>
    <row r="38" spans="3:17" x14ac:dyDescent="0.25">
      <c r="C38" s="5" t="s">
        <v>28</v>
      </c>
      <c r="D38" s="25"/>
      <c r="E38" s="25"/>
      <c r="F38" s="25"/>
      <c r="G38" s="25"/>
      <c r="H38" s="25"/>
      <c r="I38" s="25"/>
      <c r="J38" s="25"/>
      <c r="P38" s="29"/>
      <c r="Q38" s="6"/>
    </row>
    <row r="39" spans="3:17" x14ac:dyDescent="0.25">
      <c r="C39" s="5" t="s">
        <v>29</v>
      </c>
      <c r="D39" s="25"/>
      <c r="E39" s="25"/>
      <c r="F39" s="25"/>
      <c r="G39" s="25"/>
      <c r="H39" s="25"/>
      <c r="I39" s="25"/>
      <c r="J39" s="25"/>
      <c r="P39" s="29"/>
      <c r="Q39" s="6"/>
    </row>
    <row r="40" spans="3:17" x14ac:dyDescent="0.25">
      <c r="C40" s="5" t="s">
        <v>30</v>
      </c>
      <c r="D40" s="25"/>
      <c r="E40" s="25"/>
      <c r="F40" s="25"/>
      <c r="G40" s="25"/>
      <c r="H40" s="25"/>
      <c r="I40" s="25"/>
      <c r="J40" s="25"/>
      <c r="P40" s="29"/>
      <c r="Q40" s="6"/>
    </row>
    <row r="41" spans="3:17" x14ac:dyDescent="0.25">
      <c r="C41" s="5" t="s">
        <v>31</v>
      </c>
      <c r="D41" s="25"/>
      <c r="E41" s="25"/>
      <c r="F41" s="25"/>
      <c r="G41" s="25"/>
      <c r="H41" s="25"/>
      <c r="I41" s="25"/>
      <c r="J41" s="25"/>
      <c r="P41" s="29"/>
      <c r="Q41" s="6"/>
    </row>
    <row r="42" spans="3:17" x14ac:dyDescent="0.25">
      <c r="C42" s="5" t="s">
        <v>32</v>
      </c>
      <c r="D42" s="25"/>
      <c r="E42" s="25"/>
      <c r="F42" s="25"/>
      <c r="G42" s="25"/>
      <c r="H42" s="25"/>
      <c r="I42" s="25"/>
      <c r="J42" s="25"/>
      <c r="P42" s="29"/>
      <c r="Q42" s="6"/>
    </row>
    <row r="43" spans="3:17" x14ac:dyDescent="0.25">
      <c r="C43" s="5" t="s">
        <v>33</v>
      </c>
      <c r="D43" s="25"/>
      <c r="E43" s="25"/>
      <c r="F43" s="25"/>
      <c r="G43" s="25"/>
      <c r="H43" s="25"/>
      <c r="I43" s="25"/>
      <c r="J43" s="25"/>
      <c r="P43" s="29"/>
      <c r="Q43" s="6"/>
    </row>
    <row r="44" spans="3:17" x14ac:dyDescent="0.25">
      <c r="C44" s="5" t="s">
        <v>34</v>
      </c>
      <c r="D44" s="25"/>
      <c r="E44" s="25"/>
      <c r="F44" s="25"/>
      <c r="G44" s="25"/>
      <c r="H44" s="25"/>
      <c r="I44" s="25"/>
      <c r="J44" s="25"/>
      <c r="P44" s="29"/>
      <c r="Q44" s="6"/>
    </row>
    <row r="45" spans="3:17" x14ac:dyDescent="0.25">
      <c r="C45" s="5" t="s">
        <v>35</v>
      </c>
      <c r="D45" s="25"/>
      <c r="E45" s="25"/>
      <c r="F45" s="25"/>
      <c r="G45" s="25"/>
      <c r="H45" s="25"/>
      <c r="I45" s="25"/>
      <c r="J45" s="25"/>
      <c r="P45" s="29"/>
      <c r="Q45" s="6"/>
    </row>
    <row r="46" spans="3:17" x14ac:dyDescent="0.25">
      <c r="C46" s="3" t="s">
        <v>36</v>
      </c>
      <c r="D46" s="25"/>
      <c r="E46" s="25"/>
      <c r="F46" s="25"/>
      <c r="G46" s="25"/>
      <c r="H46" s="25"/>
      <c r="I46" s="25"/>
      <c r="J46" s="25"/>
      <c r="P46" s="29"/>
      <c r="Q46" s="6"/>
    </row>
    <row r="47" spans="3:17" x14ac:dyDescent="0.25">
      <c r="C47" s="5" t="s">
        <v>37</v>
      </c>
      <c r="D47" s="25"/>
      <c r="E47" s="25"/>
      <c r="F47" s="25"/>
      <c r="G47" s="25"/>
      <c r="H47" s="25"/>
      <c r="I47" s="25"/>
      <c r="J47" s="25"/>
      <c r="P47" s="29"/>
    </row>
    <row r="48" spans="3:17" x14ac:dyDescent="0.25">
      <c r="C48" s="5" t="s">
        <v>38</v>
      </c>
      <c r="D48" s="25"/>
      <c r="E48" s="25"/>
      <c r="F48" s="25"/>
      <c r="G48" s="25"/>
      <c r="H48" s="25"/>
      <c r="I48" s="25"/>
      <c r="J48" s="25"/>
      <c r="P48" s="29"/>
    </row>
    <row r="49" spans="3:16" x14ac:dyDescent="0.25">
      <c r="C49" s="5" t="s">
        <v>39</v>
      </c>
      <c r="D49" s="25"/>
      <c r="E49" s="25"/>
      <c r="F49" s="25"/>
      <c r="G49" s="25"/>
      <c r="H49" s="25"/>
      <c r="I49" s="25"/>
      <c r="J49" s="25"/>
      <c r="P49" s="29"/>
    </row>
    <row r="50" spans="3:16" x14ac:dyDescent="0.25">
      <c r="C50" s="5" t="s">
        <v>40</v>
      </c>
      <c r="D50" s="25"/>
      <c r="E50" s="25"/>
      <c r="F50" s="25"/>
      <c r="G50" s="25"/>
      <c r="H50" s="25"/>
      <c r="I50" s="25"/>
      <c r="J50" s="25"/>
      <c r="P50" s="29"/>
    </row>
    <row r="51" spans="3:16" x14ac:dyDescent="0.25">
      <c r="C51" s="5" t="s">
        <v>41</v>
      </c>
      <c r="D51" s="25"/>
      <c r="E51" s="25"/>
      <c r="F51" s="25"/>
      <c r="G51" s="25"/>
      <c r="H51" s="25"/>
      <c r="I51" s="25"/>
      <c r="J51" s="25"/>
      <c r="P51" s="29"/>
    </row>
    <row r="52" spans="3:16" x14ac:dyDescent="0.25">
      <c r="C52" s="5" t="s">
        <v>42</v>
      </c>
      <c r="D52" s="25"/>
      <c r="E52" s="25"/>
      <c r="F52" s="25"/>
      <c r="G52" s="25"/>
      <c r="H52" s="25"/>
      <c r="I52" s="25"/>
      <c r="J52" s="25"/>
      <c r="P52" s="29"/>
    </row>
    <row r="53" spans="3:16" x14ac:dyDescent="0.25">
      <c r="C53" s="3" t="s">
        <v>43</v>
      </c>
      <c r="D53" s="4">
        <f t="shared" ref="D53:O53" si="7">SUM(D54:D61)</f>
        <v>3810</v>
      </c>
      <c r="E53" s="4">
        <f t="shared" si="7"/>
        <v>2873442.9499999997</v>
      </c>
      <c r="F53" s="4">
        <f t="shared" si="7"/>
        <v>2199287.0700000003</v>
      </c>
      <c r="G53" s="4">
        <f>SUM(G54:G61)</f>
        <v>2202378.5200000005</v>
      </c>
      <c r="H53" s="4">
        <f t="shared" si="7"/>
        <v>5095192.63</v>
      </c>
      <c r="I53" s="4">
        <f t="shared" si="7"/>
        <v>1470081.1700000002</v>
      </c>
      <c r="J53" s="4">
        <f t="shared" si="7"/>
        <v>1453247.2899999998</v>
      </c>
      <c r="K53" s="4">
        <f t="shared" si="7"/>
        <v>923380.22</v>
      </c>
      <c r="L53" s="4">
        <f t="shared" si="7"/>
        <v>800536.2</v>
      </c>
      <c r="M53" s="4">
        <f t="shared" si="7"/>
        <v>7350</v>
      </c>
      <c r="N53" s="4">
        <f t="shared" si="7"/>
        <v>2157280.54</v>
      </c>
      <c r="O53" s="4">
        <f t="shared" si="7"/>
        <v>0</v>
      </c>
      <c r="P53" s="27">
        <f>SUM(D53:O53)</f>
        <v>19185986.59</v>
      </c>
    </row>
    <row r="54" spans="3:16" x14ac:dyDescent="0.25">
      <c r="C54" s="5" t="s">
        <v>44</v>
      </c>
      <c r="D54" s="25">
        <v>3810</v>
      </c>
      <c r="E54" s="25">
        <v>382458.36</v>
      </c>
      <c r="F54" s="25">
        <v>428940</v>
      </c>
      <c r="G54" s="25">
        <v>560500.24</v>
      </c>
      <c r="H54" s="25"/>
      <c r="I54" s="25">
        <v>1349844.87</v>
      </c>
      <c r="J54" s="25">
        <v>64050.400000000001</v>
      </c>
      <c r="K54" s="25">
        <v>494774.72</v>
      </c>
      <c r="L54" s="25">
        <v>627276.19999999995</v>
      </c>
      <c r="M54" s="25">
        <v>0</v>
      </c>
      <c r="N54" s="25">
        <v>413613.6</v>
      </c>
      <c r="P54" s="29">
        <f t="shared" ref="P54:P60" si="8">SUM(D54:O54)</f>
        <v>4325268.3899999997</v>
      </c>
    </row>
    <row r="55" spans="3:16" x14ac:dyDescent="0.25">
      <c r="C55" s="5" t="s">
        <v>45</v>
      </c>
      <c r="D55" s="25"/>
      <c r="E55" s="25">
        <v>15500</v>
      </c>
      <c r="F55" s="25"/>
      <c r="G55" s="25">
        <v>211900</v>
      </c>
      <c r="H55" s="25">
        <v>1199.99</v>
      </c>
      <c r="I55" s="25">
        <v>0</v>
      </c>
      <c r="J55" s="25"/>
      <c r="K55" s="25">
        <v>0</v>
      </c>
      <c r="M55" s="25">
        <v>0</v>
      </c>
      <c r="N55" s="25">
        <v>0</v>
      </c>
      <c r="P55" s="29">
        <f t="shared" si="8"/>
        <v>228599.99</v>
      </c>
    </row>
    <row r="56" spans="3:16" x14ac:dyDescent="0.25">
      <c r="C56" s="5" t="s">
        <v>46</v>
      </c>
      <c r="D56" s="25"/>
      <c r="E56" s="25">
        <v>2475484.59</v>
      </c>
      <c r="F56" s="25">
        <v>1633172.07</v>
      </c>
      <c r="G56" s="25">
        <v>1114930.08</v>
      </c>
      <c r="H56" s="25">
        <v>5093992.6399999997</v>
      </c>
      <c r="I56" s="25">
        <v>19392.3</v>
      </c>
      <c r="J56" s="25">
        <v>1389196.89</v>
      </c>
      <c r="K56" s="25">
        <v>224200</v>
      </c>
      <c r="L56" s="25">
        <v>143960</v>
      </c>
      <c r="M56" s="25">
        <v>7350</v>
      </c>
      <c r="N56" s="25">
        <v>1692945.84</v>
      </c>
      <c r="P56" s="29">
        <f t="shared" si="8"/>
        <v>13794624.41</v>
      </c>
    </row>
    <row r="57" spans="3:16" x14ac:dyDescent="0.25">
      <c r="C57" s="5" t="s">
        <v>47</v>
      </c>
      <c r="D57" s="25"/>
      <c r="E57" s="25"/>
      <c r="F57" s="25"/>
      <c r="G57" s="25"/>
      <c r="H57" s="25">
        <v>0</v>
      </c>
      <c r="I57" s="25"/>
      <c r="J57" s="25"/>
      <c r="P57" s="29">
        <f t="shared" si="8"/>
        <v>0</v>
      </c>
    </row>
    <row r="58" spans="3:16" x14ac:dyDescent="0.25">
      <c r="C58" s="5" t="s">
        <v>48</v>
      </c>
      <c r="D58" s="25"/>
      <c r="E58" s="25"/>
      <c r="F58" s="25">
        <v>137175</v>
      </c>
      <c r="G58" s="25">
        <v>233286</v>
      </c>
      <c r="H58" s="25">
        <v>0</v>
      </c>
      <c r="I58" s="25">
        <v>100844</v>
      </c>
      <c r="J58" s="25"/>
      <c r="L58" s="25">
        <v>29300</v>
      </c>
      <c r="N58" s="25">
        <v>9840</v>
      </c>
      <c r="P58" s="29">
        <f t="shared" si="8"/>
        <v>510445</v>
      </c>
    </row>
    <row r="59" spans="3:16" x14ac:dyDescent="0.25">
      <c r="C59" s="5" t="s">
        <v>49</v>
      </c>
      <c r="D59" s="25"/>
      <c r="E59" s="25"/>
      <c r="F59" s="25"/>
      <c r="G59" s="25"/>
      <c r="H59" s="25">
        <v>0</v>
      </c>
      <c r="I59" s="25"/>
      <c r="J59" s="25"/>
      <c r="P59" s="29">
        <f t="shared" si="8"/>
        <v>0</v>
      </c>
    </row>
    <row r="60" spans="3:16" x14ac:dyDescent="0.25">
      <c r="C60" s="5" t="s">
        <v>50</v>
      </c>
      <c r="D60" s="25"/>
      <c r="E60" s="25"/>
      <c r="F60" s="25"/>
      <c r="G60" s="25"/>
      <c r="H60" s="25">
        <v>0</v>
      </c>
      <c r="I60" s="25"/>
      <c r="J60" s="25"/>
      <c r="P60" s="29">
        <f t="shared" si="8"/>
        <v>0</v>
      </c>
    </row>
    <row r="61" spans="3:16" x14ac:dyDescent="0.25">
      <c r="C61" s="5" t="s">
        <v>51</v>
      </c>
      <c r="D61" s="25"/>
      <c r="E61" s="25"/>
      <c r="F61" s="25"/>
      <c r="G61" s="25">
        <v>81762.2</v>
      </c>
      <c r="H61" s="25">
        <v>0</v>
      </c>
      <c r="I61" s="25"/>
      <c r="J61" s="25"/>
      <c r="K61" s="25">
        <v>204405.5</v>
      </c>
      <c r="N61" s="25">
        <v>40881.1</v>
      </c>
      <c r="P61" s="29">
        <f>SUM(D61:O61)</f>
        <v>327048.8</v>
      </c>
    </row>
    <row r="62" spans="3:16" x14ac:dyDescent="0.25">
      <c r="C62" s="5" t="s">
        <v>52</v>
      </c>
      <c r="D62" s="25"/>
      <c r="E62" s="25"/>
      <c r="F62" s="25"/>
      <c r="G62" s="25"/>
      <c r="H62" s="25"/>
      <c r="I62" s="25"/>
      <c r="J62" s="25"/>
      <c r="P62" s="29"/>
    </row>
    <row r="63" spans="3:16" x14ac:dyDescent="0.25">
      <c r="C63" s="3" t="s">
        <v>53</v>
      </c>
      <c r="D63" s="25"/>
      <c r="E63" s="25"/>
      <c r="F63" s="25"/>
      <c r="G63" s="25"/>
      <c r="H63" s="25"/>
      <c r="I63" s="25"/>
      <c r="J63" s="25"/>
      <c r="P63" s="29"/>
    </row>
    <row r="64" spans="3:16" x14ac:dyDescent="0.25">
      <c r="C64" s="5" t="s">
        <v>54</v>
      </c>
      <c r="D64" s="25"/>
      <c r="E64" s="25"/>
      <c r="F64" s="25"/>
      <c r="G64" s="25"/>
      <c r="H64" s="25"/>
      <c r="I64" s="25"/>
      <c r="J64" s="25"/>
      <c r="P64" s="29"/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>
        <f>+P11+P17+P27+P53</f>
        <v>855570004.7099998</v>
      </c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Ejecucion Presupuestaria</vt:lpstr>
      <vt:lpstr>P2 Presupuesto Aprobado-Ejec </vt:lpstr>
      <vt:lpstr>P3 Ejecucion </vt:lpstr>
      <vt:lpstr>'Ejecucion Presupuestaria'!Área_de_impresión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Persio Ventura</cp:lastModifiedBy>
  <cp:lastPrinted>2021-11-05T14:17:20Z</cp:lastPrinted>
  <dcterms:created xsi:type="dcterms:W3CDTF">2021-07-29T18:58:50Z</dcterms:created>
  <dcterms:modified xsi:type="dcterms:W3CDTF">2022-03-23T18:20:55Z</dcterms:modified>
</cp:coreProperties>
</file>