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5 - May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0" i="3"/>
  <c r="D88" i="1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6" i="1"/>
  <c r="D44" i="1"/>
  <c r="D37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E54" i="2" l="1"/>
  <c r="D54" i="2"/>
  <c r="E28" i="2"/>
  <c r="D28" i="2"/>
  <c r="E18" i="2"/>
  <c r="E12" i="2"/>
  <c r="D12" i="2"/>
  <c r="D11" i="2" l="1"/>
  <c r="D85" i="2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F12" i="2" s="1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H54" i="2" l="1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F84" i="3" l="1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<sst xmlns="http://schemas.openxmlformats.org/spreadsheetml/2006/main" count="288" uniqueCount="114">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</sst>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2" fillId="0" borderId="13" xfId="0" applyFont="1" applyBorder="1" applyAlignment="1"/>
    <xf numFmtId="0" fontId="13" fillId="0" borderId="14" xfId="0" applyFont="1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43" fontId="2" fillId="2" borderId="2" xfId="0" applyNumberFormat="1" applyFont="1" applyFill="1" applyBorder="1"/>
    <xf numFmtId="0" fontId="2" fillId="0" borderId="0" xfId="0" applyFont="1"/>
    <xf numFmtId="0" fontId="11" fillId="0" borderId="0" xfId="0" applyFont="1"/>
    <xf numFmtId="43" fontId="1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59" workbookViewId="0">
      <selection activeCell="F62" sqref="F62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4" t="s">
        <v>98</v>
      </c>
      <c r="D3" s="65"/>
      <c r="E3" s="65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2" t="s">
        <v>107</v>
      </c>
      <c r="D4" s="63"/>
      <c r="E4" s="6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8" t="s">
        <v>106</v>
      </c>
      <c r="D5" s="69"/>
      <c r="E5" s="6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6" t="s">
        <v>76</v>
      </c>
      <c r="D6" s="67"/>
      <c r="E6" s="6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6" t="s">
        <v>77</v>
      </c>
      <c r="D7" s="67"/>
      <c r="E7" s="67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4"/>
  <sheetViews>
    <sheetView showGridLines="0" tabSelected="1" topLeftCell="C1" zoomScaleNormal="100" workbookViewId="0">
      <selection activeCell="I94" sqref="I9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0" width="14.140625" customWidth="1"/>
    <col min="11" max="11" width="8.85546875" customWidth="1"/>
    <col min="12" max="12" width="9.7109375" customWidth="1"/>
    <col min="13" max="13" width="11.28515625" customWidth="1"/>
    <col min="14" max="14" width="14.7109375" customWidth="1"/>
    <col min="15" max="15" width="11.7109375" customWidth="1"/>
    <col min="16" max="16" width="13.5703125" customWidth="1"/>
    <col min="17" max="17" width="14.28515625" customWidth="1"/>
    <col min="18" max="18" width="18.28515625" style="24" bestFit="1" customWidth="1"/>
    <col min="19" max="19" width="16.7109375" style="41" bestFit="1" customWidth="1"/>
    <col min="21" max="22" width="16.85546875" bestFit="1" customWidth="1"/>
  </cols>
  <sheetData>
    <row r="3" spans="3:23" ht="28.5" customHeight="1" x14ac:dyDescent="0.25">
      <c r="C3" s="64" t="s">
        <v>98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3:23" ht="21" customHeight="1" x14ac:dyDescent="0.25">
      <c r="C4" s="62" t="s">
        <v>107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3:23" ht="15.75" x14ac:dyDescent="0.25">
      <c r="C5" s="68" t="s">
        <v>106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23" ht="15.75" customHeight="1" x14ac:dyDescent="0.25">
      <c r="C6" s="66" t="s">
        <v>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3:23" ht="15.75" customHeight="1" x14ac:dyDescent="0.25">
      <c r="C7" s="67" t="s">
        <v>77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73" t="s">
        <v>66</v>
      </c>
      <c r="D9" s="74" t="s">
        <v>94</v>
      </c>
      <c r="E9" s="74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  <c r="S9" s="58"/>
    </row>
    <row r="10" spans="3:23" x14ac:dyDescent="0.25">
      <c r="C10" s="73"/>
      <c r="D10" s="75"/>
      <c r="E10" s="75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399147392.21999997</v>
      </c>
      <c r="S11" s="57">
        <f>O11+P11+Q11</f>
        <v>0</v>
      </c>
      <c r="U11" s="44"/>
      <c r="V11" s="22">
        <v>1053417345.55</v>
      </c>
      <c r="W11" s="44">
        <f>+V11-R11</f>
        <v>654269953.32999992</v>
      </c>
    </row>
    <row r="12" spans="3:23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5">
        <f>SUM(F12:Q12)</f>
        <v>266971133.10999995</v>
      </c>
      <c r="S12" s="56">
        <f>O12+P12+Q12</f>
        <v>0</v>
      </c>
      <c r="V12" s="22">
        <v>688192173.47000003</v>
      </c>
    </row>
    <row r="13" spans="3:23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0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211114448.59999999</v>
      </c>
      <c r="S13" s="56"/>
      <c r="V13" s="22">
        <v>559353483.40999997</v>
      </c>
    </row>
    <row r="14" spans="3:23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25023774.239999998</v>
      </c>
      <c r="S14" s="56"/>
      <c r="V14" s="22">
        <v>52007913.059999995</v>
      </c>
    </row>
    <row r="15" spans="3:23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>
        <v>0</v>
      </c>
    </row>
    <row r="16" spans="3:23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>
        <v>0</v>
      </c>
    </row>
    <row r="17" spans="3:22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0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30832910.27</v>
      </c>
      <c r="S17" s="56"/>
      <c r="V17" s="22">
        <v>76830776.999999985</v>
      </c>
    </row>
    <row r="18" spans="3:22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0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18919626.199999999</v>
      </c>
      <c r="S18" s="56">
        <f>O18+P18+Q18</f>
        <v>0</v>
      </c>
      <c r="V18" s="22">
        <v>48615628.530000001</v>
      </c>
    </row>
    <row r="19" spans="3:22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0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3535293.71</v>
      </c>
      <c r="S19" s="56"/>
      <c r="V19" s="22">
        <v>8722349.3399999999</v>
      </c>
    </row>
    <row r="20" spans="3:22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0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398958</v>
      </c>
      <c r="S20" s="56"/>
      <c r="V20" s="22">
        <v>3333412.8</v>
      </c>
    </row>
    <row r="21" spans="3:22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>
        <v>3850.98</v>
      </c>
    </row>
    <row r="22" spans="3:22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0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479461.51</v>
      </c>
      <c r="S22" s="56"/>
      <c r="V22" s="22">
        <v>1569584.5</v>
      </c>
    </row>
    <row r="23" spans="3:22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0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1364598.97</v>
      </c>
      <c r="S23" s="56"/>
      <c r="V23" s="22">
        <v>3600869.3800000004</v>
      </c>
    </row>
    <row r="24" spans="3:22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>
        <v>1415688.05</v>
      </c>
    </row>
    <row r="25" spans="3:22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0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10298972.5</v>
      </c>
      <c r="S25" s="56"/>
      <c r="V25" s="22">
        <v>23480614.809999999</v>
      </c>
    </row>
    <row r="26" spans="3:22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0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422440</v>
      </c>
      <c r="S26" s="56"/>
      <c r="V26" s="22">
        <v>4413389.38</v>
      </c>
    </row>
    <row r="27" spans="3:22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0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885973.5</v>
      </c>
      <c r="S27" s="56"/>
      <c r="V27" s="22">
        <v>2075869.29</v>
      </c>
    </row>
    <row r="28" spans="3:22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0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103123593.71000001</v>
      </c>
      <c r="S28" s="56">
        <f>O28+P28+Q28</f>
        <v>0</v>
      </c>
      <c r="V28" s="22">
        <v>277470776.29000002</v>
      </c>
    </row>
    <row r="29" spans="3:22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0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8287757.2000000002</v>
      </c>
      <c r="S29" s="56"/>
      <c r="V29" s="22">
        <v>22732052.300000001</v>
      </c>
    </row>
    <row r="30" spans="3:22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0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1205912.8</v>
      </c>
      <c r="S30" s="56"/>
      <c r="V30" s="22">
        <v>4374187.01</v>
      </c>
    </row>
    <row r="31" spans="3:22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0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2546002.9500000002</v>
      </c>
      <c r="S31" s="56"/>
      <c r="V31" s="22">
        <v>9069227.5600000005</v>
      </c>
    </row>
    <row r="32" spans="3:22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0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37240967.269999996</v>
      </c>
      <c r="S32" s="56"/>
      <c r="V32" s="22">
        <v>86531256.900000006</v>
      </c>
    </row>
    <row r="33" spans="3:22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0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168781.86</v>
      </c>
      <c r="S33" s="56"/>
      <c r="V33" s="22">
        <v>641995.85000000009</v>
      </c>
    </row>
    <row r="34" spans="3:22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0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471971.92</v>
      </c>
      <c r="S34" s="56"/>
      <c r="V34" s="22">
        <v>1018676.1399999999</v>
      </c>
    </row>
    <row r="35" spans="3:22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0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20495102.789999999</v>
      </c>
      <c r="S35" s="56"/>
      <c r="V35" s="22">
        <v>55660516.159999996</v>
      </c>
    </row>
    <row r="36" spans="3:22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0</v>
      </c>
      <c r="S36" s="56"/>
      <c r="V36" s="22">
        <v>0</v>
      </c>
    </row>
    <row r="37" spans="3:22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0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32707096.920000002</v>
      </c>
      <c r="S37" s="56"/>
      <c r="V37" s="22">
        <v>97442864.36999999</v>
      </c>
    </row>
    <row r="38" spans="3:22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>
        <v>0</v>
      </c>
    </row>
    <row r="39" spans="3:22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>
        <v>0</v>
      </c>
    </row>
    <row r="40" spans="3:22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>
        <v>0</v>
      </c>
    </row>
    <row r="41" spans="3:22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>
        <v>0</v>
      </c>
    </row>
    <row r="42" spans="3:22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>
        <v>0</v>
      </c>
    </row>
    <row r="43" spans="3:22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>
        <v>0</v>
      </c>
    </row>
    <row r="44" spans="3:22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>
        <v>0</v>
      </c>
    </row>
    <row r="45" spans="3:22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>
        <v>0</v>
      </c>
    </row>
    <row r="46" spans="3:22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>
        <v>0</v>
      </c>
    </row>
    <row r="47" spans="3:22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>
        <v>0</v>
      </c>
    </row>
    <row r="48" spans="3:22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>
        <v>0</v>
      </c>
    </row>
    <row r="49" spans="3:22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>
        <v>0</v>
      </c>
    </row>
    <row r="50" spans="3:22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>
        <v>0</v>
      </c>
    </row>
    <row r="51" spans="3:22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>
        <v>0</v>
      </c>
    </row>
    <row r="52" spans="3:22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>
        <v>0</v>
      </c>
    </row>
    <row r="53" spans="3:22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>
        <v>0</v>
      </c>
    </row>
    <row r="54" spans="3:22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0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10133039.199999999</v>
      </c>
      <c r="S54" s="56">
        <f>O54+P54+Q54</f>
        <v>0</v>
      </c>
      <c r="V54" s="22">
        <v>39138767.260000005</v>
      </c>
    </row>
    <row r="55" spans="3:22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0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2097686.12</v>
      </c>
      <c r="S55" s="56"/>
      <c r="V55" s="22">
        <v>7122168.1400000006</v>
      </c>
    </row>
    <row r="56" spans="3:22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378429.60000000003</v>
      </c>
      <c r="S56" s="56"/>
      <c r="V56" s="22">
        <v>581528.96</v>
      </c>
    </row>
    <row r="57" spans="3:22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0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7009573.1900000004</v>
      </c>
      <c r="S57" s="56"/>
      <c r="V57" s="22">
        <v>25081185.760000002</v>
      </c>
    </row>
    <row r="58" spans="3:22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0</v>
      </c>
      <c r="S58" s="56"/>
      <c r="V58" s="22">
        <v>0</v>
      </c>
    </row>
    <row r="59" spans="3:22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0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647350.29</v>
      </c>
      <c r="S59" s="56"/>
      <c r="V59" s="22">
        <v>6134995.29</v>
      </c>
    </row>
    <row r="60" spans="3:22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0</v>
      </c>
      <c r="S60" s="56"/>
      <c r="V60" s="22">
        <v>218889.11</v>
      </c>
    </row>
    <row r="61" spans="3:22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>
        <v>0</v>
      </c>
    </row>
    <row r="62" spans="3:22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>
        <v>0</v>
      </c>
    </row>
    <row r="63" spans="3:22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0</v>
      </c>
      <c r="S63" s="56"/>
      <c r="V63" s="22">
        <v>0</v>
      </c>
    </row>
    <row r="64" spans="3:22" hidden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>
        <v>0</v>
      </c>
    </row>
    <row r="65" spans="3:22" hidden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>
        <v>0</v>
      </c>
    </row>
    <row r="66" spans="3:22" hidden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>
        <v>0</v>
      </c>
    </row>
    <row r="67" spans="3:22" hidden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>
        <v>0</v>
      </c>
    </row>
    <row r="68" spans="3:22" hidden="1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56"/>
      <c r="V68" s="22">
        <v>0</v>
      </c>
    </row>
    <row r="69" spans="3:22" hidden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>
        <v>0</v>
      </c>
    </row>
    <row r="70" spans="3:22" hidden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>
        <v>0</v>
      </c>
    </row>
    <row r="71" spans="3:22" hidden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>
        <v>0</v>
      </c>
    </row>
    <row r="72" spans="3:22" hidden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>
        <v>0</v>
      </c>
    </row>
    <row r="73" spans="3:22" hidden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>
        <v>0</v>
      </c>
    </row>
    <row r="74" spans="3:22" hidden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>
        <v>0</v>
      </c>
    </row>
    <row r="75" spans="3:22" hidden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>
        <v>0</v>
      </c>
    </row>
    <row r="76" spans="3:22" hidden="1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56"/>
      <c r="V76" s="22">
        <v>0</v>
      </c>
    </row>
    <row r="77" spans="3:22" hidden="1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56"/>
      <c r="V77" s="22">
        <v>0</v>
      </c>
    </row>
    <row r="78" spans="3:22" hidden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>
        <v>0</v>
      </c>
    </row>
    <row r="79" spans="3:22" hidden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>
        <v>0</v>
      </c>
    </row>
    <row r="80" spans="3:22" hidden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>
        <v>0</v>
      </c>
    </row>
    <row r="81" spans="3:22" hidden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>
        <v>0</v>
      </c>
    </row>
    <row r="82" spans="3:22" hidden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hidden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hidden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s="94" customFormat="1" x14ac:dyDescent="0.25">
      <c r="C85" s="8" t="s">
        <v>65</v>
      </c>
      <c r="D85" s="92">
        <f>D12+D18+D28+D38+D47+D54+D64+D69+D72</f>
        <v>1236158378.1300001</v>
      </c>
      <c r="E85" s="92">
        <f t="shared" ref="E85:Q85" si="20">E12+E18+E28+E38+E47+E54+E64+E69+E72</f>
        <v>0</v>
      </c>
      <c r="F85" s="92">
        <f t="shared" si="20"/>
        <v>58860504.230000004</v>
      </c>
      <c r="G85" s="92">
        <f t="shared" si="20"/>
        <v>78490062.75</v>
      </c>
      <c r="H85" s="92">
        <f t="shared" si="20"/>
        <v>107009040.82999998</v>
      </c>
      <c r="I85" s="92">
        <f t="shared" si="20"/>
        <v>80312620.889999986</v>
      </c>
      <c r="J85" s="92">
        <f t="shared" si="20"/>
        <v>74475163.519999996</v>
      </c>
      <c r="K85" s="92">
        <f t="shared" si="20"/>
        <v>0</v>
      </c>
      <c r="L85" s="92">
        <f t="shared" si="20"/>
        <v>0</v>
      </c>
      <c r="M85" s="92">
        <f t="shared" si="20"/>
        <v>0</v>
      </c>
      <c r="N85" s="92">
        <f t="shared" si="20"/>
        <v>0</v>
      </c>
      <c r="O85" s="92">
        <f t="shared" si="20"/>
        <v>0</v>
      </c>
      <c r="P85" s="92">
        <f t="shared" si="20"/>
        <v>0</v>
      </c>
      <c r="Q85" s="92">
        <f t="shared" si="20"/>
        <v>0</v>
      </c>
      <c r="R85" s="92">
        <f>R12+R18+R28+R38+R47+R54+R64+R69+R72</f>
        <v>399147392.21999997</v>
      </c>
      <c r="S85" s="93"/>
      <c r="V85" s="95">
        <v>1053417345.55</v>
      </c>
    </row>
    <row r="86" spans="3:22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22" ht="15.75" thickBot="1" x14ac:dyDescent="0.3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22" x14ac:dyDescent="0.25">
      <c r="C88" s="76" t="s">
        <v>108</v>
      </c>
      <c r="D88" s="77"/>
    </row>
    <row r="89" spans="3:22" x14ac:dyDescent="0.25">
      <c r="C89" s="78" t="s">
        <v>109</v>
      </c>
      <c r="D89" s="79"/>
    </row>
    <row r="90" spans="3:22" x14ac:dyDescent="0.25">
      <c r="C90" s="80" t="s">
        <v>110</v>
      </c>
      <c r="D90" s="81"/>
    </row>
    <row r="91" spans="3:22" ht="15.75" thickBot="1" x14ac:dyDescent="0.3">
      <c r="C91" s="80" t="s">
        <v>111</v>
      </c>
      <c r="D91" s="82"/>
    </row>
    <row r="92" spans="3:22" ht="15.75" thickBot="1" x14ac:dyDescent="0.3">
      <c r="C92" s="83" t="s">
        <v>95</v>
      </c>
      <c r="D92" s="84"/>
      <c r="E92" s="84"/>
      <c r="F92" s="85"/>
      <c r="I92" t="s">
        <v>112</v>
      </c>
    </row>
    <row r="93" spans="3:22" ht="15.75" thickBot="1" x14ac:dyDescent="0.3">
      <c r="C93" s="86" t="s">
        <v>96</v>
      </c>
      <c r="D93" s="87"/>
      <c r="E93" s="87"/>
      <c r="F93" s="88"/>
      <c r="I93" t="s">
        <v>113</v>
      </c>
    </row>
    <row r="94" spans="3:22" ht="15.75" thickBot="1" x14ac:dyDescent="0.3">
      <c r="C94" s="89" t="s">
        <v>97</v>
      </c>
      <c r="D94" s="90"/>
      <c r="E94" s="90"/>
      <c r="F94" s="91"/>
    </row>
  </sheetData>
  <mergeCells count="12">
    <mergeCell ref="C92:F92"/>
    <mergeCell ref="C93:F93"/>
    <mergeCell ref="C94:F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35433070866141736" bottom="0.35433070866141736" header="0.31496062992125984" footer="0.31496062992125984"/>
  <pageSetup paperSize="120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86"/>
  <sheetViews>
    <sheetView showGridLines="0" zoomScale="70" zoomScaleNormal="70" workbookViewId="0">
      <selection activeCell="F93" sqref="F93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4" t="s">
        <v>98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52"/>
    </row>
    <row r="4" spans="3:20" ht="21" customHeight="1" x14ac:dyDescent="0.25">
      <c r="C4" s="62" t="s">
        <v>107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0"/>
    </row>
    <row r="5" spans="3:20" ht="15.75" x14ac:dyDescent="0.25">
      <c r="C5" s="68" t="s">
        <v>106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3"/>
    </row>
    <row r="6" spans="3:20" ht="15.75" customHeight="1" x14ac:dyDescent="0.25">
      <c r="C6" s="66" t="s">
        <v>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13"/>
    </row>
    <row r="7" spans="3:20" ht="15.75" customHeight="1" x14ac:dyDescent="0.25">
      <c r="C7" s="67" t="s">
        <v>77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399147392.21999997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266971133.10999995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/>
      <c r="J12" s="22"/>
      <c r="K12" s="22"/>
      <c r="L12" s="22"/>
      <c r="M12" s="22"/>
      <c r="N12" s="22"/>
      <c r="O12" s="22"/>
      <c r="P12" s="43">
        <f>SUM(D12:O12)</f>
        <v>211114448.59999999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25023774.239999998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/>
      <c r="J16" s="22"/>
      <c r="K16" s="22"/>
      <c r="L16" s="22"/>
      <c r="M16" s="22"/>
      <c r="N16" s="22"/>
      <c r="O16" s="22"/>
      <c r="P16" s="43">
        <f t="shared" si="2"/>
        <v>30832910.27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18919626.199999999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/>
      <c r="J18" s="22"/>
      <c r="K18" s="22"/>
      <c r="L18" s="22"/>
      <c r="M18" s="22"/>
      <c r="N18" s="22"/>
      <c r="O18" s="22"/>
      <c r="P18" s="43">
        <f>SUM(D18:O18)</f>
        <v>3535293.71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398958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/>
      <c r="J21" s="22"/>
      <c r="K21" s="22"/>
      <c r="L21" s="22"/>
      <c r="M21" s="22"/>
      <c r="N21" s="22"/>
      <c r="O21" s="22"/>
      <c r="P21" s="43">
        <f t="shared" si="4"/>
        <v>479461.51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/>
      <c r="J22" s="22"/>
      <c r="K22" s="22"/>
      <c r="L22" s="22"/>
      <c r="M22" s="22"/>
      <c r="N22" s="22"/>
      <c r="O22" s="22"/>
      <c r="P22" s="43">
        <f t="shared" si="4"/>
        <v>1364598.97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/>
      <c r="J23" s="22"/>
      <c r="K23" s="22"/>
      <c r="L23" s="22"/>
      <c r="M23" s="22"/>
      <c r="N23" s="22"/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/>
      <c r="J24" s="22"/>
      <c r="K24" s="22"/>
      <c r="L24" s="22"/>
      <c r="M24" s="22"/>
      <c r="N24" s="22"/>
      <c r="O24" s="22"/>
      <c r="P24" s="43">
        <f t="shared" si="4"/>
        <v>10298972.5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/>
      <c r="J25" s="22"/>
      <c r="K25" s="22"/>
      <c r="L25" s="22"/>
      <c r="M25" s="22"/>
      <c r="N25" s="22"/>
      <c r="O25" s="22"/>
      <c r="P25" s="43">
        <f t="shared" si="4"/>
        <v>422440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/>
      <c r="J26" s="22"/>
      <c r="K26" s="22"/>
      <c r="L26" s="22"/>
      <c r="M26" s="22"/>
      <c r="N26" s="22"/>
      <c r="O26" s="22"/>
      <c r="P26" s="43">
        <f t="shared" si="4"/>
        <v>885973.5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103123593.71000001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/>
      <c r="J28" s="22"/>
      <c r="K28" s="22"/>
      <c r="L28" s="22"/>
      <c r="M28" s="22"/>
      <c r="N28" s="22"/>
      <c r="O28" s="22"/>
      <c r="P28" s="43">
        <f>SUM(D28:O28)</f>
        <v>8287757.2000000002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1205912.8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/>
      <c r="J30" s="22"/>
      <c r="K30" s="22"/>
      <c r="L30" s="22"/>
      <c r="M30" s="22"/>
      <c r="N30" s="22"/>
      <c r="O30" s="22"/>
      <c r="P30" s="43">
        <f t="shared" si="6"/>
        <v>2546002.9500000002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/>
      <c r="J31" s="22"/>
      <c r="K31" s="22"/>
      <c r="L31" s="22"/>
      <c r="M31" s="22"/>
      <c r="N31" s="22"/>
      <c r="O31" s="22"/>
      <c r="P31" s="43">
        <f t="shared" si="6"/>
        <v>37240967.269999996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/>
      <c r="J32" s="22"/>
      <c r="K32" s="22"/>
      <c r="L32" s="22"/>
      <c r="M32" s="22"/>
      <c r="N32" s="22"/>
      <c r="O32" s="22"/>
      <c r="P32" s="43">
        <f t="shared" si="6"/>
        <v>168781.86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/>
      <c r="J33" s="22"/>
      <c r="K33" s="22"/>
      <c r="L33" s="22"/>
      <c r="M33" s="22"/>
      <c r="N33" s="22"/>
      <c r="O33" s="22"/>
      <c r="P33" s="43">
        <f t="shared" si="6"/>
        <v>471971.92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/>
      <c r="J34" s="22"/>
      <c r="K34" s="22"/>
      <c r="L34" s="22"/>
      <c r="M34" s="22"/>
      <c r="N34" s="22"/>
      <c r="O34" s="22"/>
      <c r="P34" s="43">
        <f t="shared" si="6"/>
        <v>20495102.789999999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/>
      <c r="J36" s="22"/>
      <c r="K36" s="22"/>
      <c r="L36" s="22"/>
      <c r="M36" s="22"/>
      <c r="N36" s="22"/>
      <c r="O36" s="22"/>
      <c r="P36" s="43">
        <f>SUM(D36:O36)</f>
        <v>32707096.920000002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10133039.199999999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2097686.12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/>
      <c r="K55" s="22"/>
      <c r="L55" s="22"/>
      <c r="M55" s="22"/>
      <c r="N55" s="22"/>
      <c r="O55" s="22"/>
      <c r="P55" s="43">
        <f t="shared" si="11"/>
        <v>378429.60000000003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/>
      <c r="J56" s="22"/>
      <c r="K56" s="22"/>
      <c r="L56" s="22"/>
      <c r="M56" s="22"/>
      <c r="N56" s="22"/>
      <c r="O56" s="22"/>
      <c r="P56" s="43">
        <f t="shared" si="11"/>
        <v>7009573.1900000004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/>
      <c r="J57" s="22"/>
      <c r="K57" s="22"/>
      <c r="L57" s="43"/>
      <c r="M57" s="22"/>
      <c r="N57" s="22"/>
      <c r="O57" s="22"/>
      <c r="P57" s="43">
        <f t="shared" si="11"/>
        <v>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/>
      <c r="J58" s="22"/>
      <c r="K58" s="22"/>
      <c r="L58" s="22"/>
      <c r="M58" s="22"/>
      <c r="N58" s="22"/>
      <c r="O58" s="22"/>
      <c r="P58" s="43">
        <f t="shared" si="11"/>
        <v>647350.29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/>
      <c r="L59" s="22"/>
      <c r="M59" s="22"/>
      <c r="N59" s="22"/>
      <c r="O59" s="22"/>
      <c r="P59" s="43">
        <f t="shared" si="11"/>
        <v>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>
        <v>0</v>
      </c>
      <c r="O62" s="22">
        <v>0</v>
      </c>
      <c r="P62" s="43">
        <f>SUM(D62:O62)</f>
        <v>0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399147392.21999997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x14ac:dyDescent="0.25">
      <c r="D86" s="43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2024-06-07T19:42:55Z</cp:lastPrinted>
  <dcterms:created xsi:type="dcterms:W3CDTF">2021-07-29T18:58:50Z</dcterms:created>
  <dcterms:modified xsi:type="dcterms:W3CDTF">2024-06-07T19:44:41Z</dcterms:modified>
</cp:coreProperties>
</file>