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4 - Abril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'!$B$1:$Q$98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F20" i="3"/>
  <c r="C18" i="2"/>
  <c r="C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D54" i="2"/>
  <c r="C54" i="2"/>
  <c r="D28" i="2"/>
  <c r="C28" i="2"/>
  <c r="D18" i="2"/>
  <c r="D12" i="2"/>
  <c r="C12" i="2"/>
  <c r="C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F13" i="2"/>
  <c r="E13" i="2"/>
  <c r="H13" i="2"/>
  <c r="I13" i="2"/>
  <c r="J13" i="2"/>
  <c r="K13" i="2"/>
  <c r="L13" i="2"/>
  <c r="M13" i="2"/>
  <c r="N13" i="2"/>
  <c r="O13" i="2"/>
  <c r="P13" i="2"/>
  <c r="E14" i="2"/>
  <c r="F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H17" i="2"/>
  <c r="I17" i="2"/>
  <c r="J17" i="2"/>
  <c r="K17" i="2"/>
  <c r="L17" i="2"/>
  <c r="M17" i="2"/>
  <c r="N17" i="2"/>
  <c r="O17" i="2"/>
  <c r="P17" i="2"/>
  <c r="E19" i="2"/>
  <c r="F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H24" i="2"/>
  <c r="I24" i="2"/>
  <c r="J24" i="2"/>
  <c r="K24" i="2"/>
  <c r="L24" i="2"/>
  <c r="M24" i="2"/>
  <c r="N24" i="2"/>
  <c r="O24" i="2"/>
  <c r="P24" i="2"/>
  <c r="E25" i="2"/>
  <c r="F25" i="2"/>
  <c r="H25" i="2"/>
  <c r="I25" i="2"/>
  <c r="J25" i="2"/>
  <c r="K25" i="2"/>
  <c r="L25" i="2"/>
  <c r="M25" i="2"/>
  <c r="N25" i="2"/>
  <c r="O25" i="2"/>
  <c r="P25" i="2"/>
  <c r="E26" i="2"/>
  <c r="F26" i="2"/>
  <c r="H26" i="2"/>
  <c r="I26" i="2"/>
  <c r="J26" i="2"/>
  <c r="K26" i="2"/>
  <c r="L26" i="2"/>
  <c r="M26" i="2"/>
  <c r="N26" i="2"/>
  <c r="O26" i="2"/>
  <c r="P26" i="2"/>
  <c r="E27" i="2"/>
  <c r="F27" i="2"/>
  <c r="H27" i="2"/>
  <c r="I27" i="2"/>
  <c r="J27" i="2"/>
  <c r="K27" i="2"/>
  <c r="L27" i="2"/>
  <c r="M27" i="2"/>
  <c r="N27" i="2"/>
  <c r="O27" i="2"/>
  <c r="P27" i="2"/>
  <c r="E29" i="2"/>
  <c r="F29" i="2"/>
  <c r="H29" i="2"/>
  <c r="I29" i="2"/>
  <c r="J29" i="2"/>
  <c r="K29" i="2"/>
  <c r="L29" i="2"/>
  <c r="M29" i="2"/>
  <c r="N29" i="2"/>
  <c r="O29" i="2"/>
  <c r="P29" i="2"/>
  <c r="E30" i="2"/>
  <c r="F30" i="2"/>
  <c r="H30" i="2"/>
  <c r="I30" i="2"/>
  <c r="J30" i="2"/>
  <c r="K30" i="2"/>
  <c r="L30" i="2"/>
  <c r="M30" i="2"/>
  <c r="N30" i="2"/>
  <c r="O30" i="2"/>
  <c r="P30" i="2"/>
  <c r="E31" i="2"/>
  <c r="F31" i="2"/>
  <c r="H31" i="2"/>
  <c r="I31" i="2"/>
  <c r="J31" i="2"/>
  <c r="K31" i="2"/>
  <c r="L31" i="2"/>
  <c r="M31" i="2"/>
  <c r="N31" i="2"/>
  <c r="O31" i="2"/>
  <c r="P31" i="2"/>
  <c r="E32" i="2"/>
  <c r="F32" i="2"/>
  <c r="H32" i="2"/>
  <c r="I32" i="2"/>
  <c r="J32" i="2"/>
  <c r="K32" i="2"/>
  <c r="L32" i="2"/>
  <c r="M32" i="2"/>
  <c r="N32" i="2"/>
  <c r="O32" i="2"/>
  <c r="P32" i="2"/>
  <c r="E33" i="2"/>
  <c r="F33" i="2"/>
  <c r="H33" i="2"/>
  <c r="I33" i="2"/>
  <c r="J33" i="2"/>
  <c r="K33" i="2"/>
  <c r="L33" i="2"/>
  <c r="M33" i="2"/>
  <c r="N33" i="2"/>
  <c r="O33" i="2"/>
  <c r="P33" i="2"/>
  <c r="E34" i="2"/>
  <c r="F34" i="2"/>
  <c r="H34" i="2"/>
  <c r="I34" i="2"/>
  <c r="J34" i="2"/>
  <c r="K34" i="2"/>
  <c r="L34" i="2"/>
  <c r="M34" i="2"/>
  <c r="N34" i="2"/>
  <c r="O34" i="2"/>
  <c r="P34" i="2"/>
  <c r="E35" i="2"/>
  <c r="F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H37" i="2"/>
  <c r="I37" i="2"/>
  <c r="J37" i="2"/>
  <c r="K37" i="2"/>
  <c r="L37" i="2"/>
  <c r="M37" i="2"/>
  <c r="N37" i="2"/>
  <c r="O37" i="2"/>
  <c r="P37" i="2"/>
  <c r="E55" i="2"/>
  <c r="F55" i="2"/>
  <c r="H55" i="2"/>
  <c r="I55" i="2"/>
  <c r="J55" i="2"/>
  <c r="K55" i="2"/>
  <c r="L55" i="2"/>
  <c r="M55" i="2"/>
  <c r="N55" i="2"/>
  <c r="O55" i="2"/>
  <c r="P55" i="2"/>
  <c r="E56" i="2"/>
  <c r="F56" i="2"/>
  <c r="H56" i="2"/>
  <c r="I56" i="2"/>
  <c r="J56" i="2"/>
  <c r="K56" i="2"/>
  <c r="L56" i="2"/>
  <c r="M56" i="2"/>
  <c r="N56" i="2"/>
  <c r="O56" i="2"/>
  <c r="P56" i="2"/>
  <c r="E57" i="2"/>
  <c r="F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12" i="2" l="1"/>
  <c r="G54" i="2"/>
  <c r="F28" i="2"/>
  <c r="J18" i="2"/>
  <c r="J12" i="2"/>
  <c r="N54" i="2"/>
  <c r="J54" i="2"/>
  <c r="F54" i="2"/>
  <c r="Q32" i="2"/>
  <c r="Q31" i="2"/>
  <c r="M28" i="2"/>
  <c r="I28" i="2"/>
  <c r="E28" i="2"/>
  <c r="M18" i="2"/>
  <c r="I18" i="2"/>
  <c r="E18" i="2"/>
  <c r="M12" i="2"/>
  <c r="I12" i="2"/>
  <c r="F12" i="2"/>
  <c r="K54" i="2"/>
  <c r="J28" i="2"/>
  <c r="F18" i="2"/>
  <c r="N12" i="2"/>
  <c r="M54" i="2"/>
  <c r="I54" i="2"/>
  <c r="E54" i="2"/>
  <c r="P28" i="2"/>
  <c r="L28" i="2"/>
  <c r="H28" i="2"/>
  <c r="P18" i="2"/>
  <c r="L18" i="2"/>
  <c r="H18" i="2"/>
  <c r="P12" i="2"/>
  <c r="L12" i="2"/>
  <c r="H12" i="2"/>
  <c r="O54" i="2"/>
  <c r="N28" i="2"/>
  <c r="N18" i="2"/>
  <c r="P54" i="2"/>
  <c r="L54" i="2"/>
  <c r="H54" i="2"/>
  <c r="O28" i="2"/>
  <c r="K28" i="2"/>
  <c r="G28" i="2"/>
  <c r="O18" i="2"/>
  <c r="K18" i="2"/>
  <c r="G18" i="2"/>
  <c r="O12" i="2"/>
  <c r="K12" i="2"/>
  <c r="G12" i="2"/>
  <c r="O11" i="3"/>
  <c r="N27" i="3"/>
  <c r="N17" i="3"/>
  <c r="N11" i="3"/>
  <c r="N53" i="3"/>
  <c r="Q12" i="2" l="1"/>
  <c r="Q18" i="2"/>
  <c r="Q28" i="2"/>
  <c r="N10" i="3"/>
  <c r="L17" i="3" l="1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C47" i="2"/>
  <c r="D46" i="1" s="1"/>
  <c r="D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N84" i="3" s="1"/>
  <c r="O37" i="3"/>
  <c r="D37" i="3"/>
  <c r="D27" i="3"/>
  <c r="F48" i="2"/>
  <c r="G48" i="2"/>
  <c r="H48" i="2"/>
  <c r="I48" i="2"/>
  <c r="J48" i="2"/>
  <c r="K48" i="2"/>
  <c r="L48" i="2"/>
  <c r="M48" i="2"/>
  <c r="N48" i="2"/>
  <c r="O48" i="2"/>
  <c r="F49" i="2"/>
  <c r="G49" i="2"/>
  <c r="H49" i="2"/>
  <c r="I49" i="2"/>
  <c r="J49" i="2"/>
  <c r="K49" i="2"/>
  <c r="L49" i="2"/>
  <c r="M49" i="2"/>
  <c r="N49" i="2"/>
  <c r="O49" i="2"/>
  <c r="F50" i="2"/>
  <c r="G50" i="2"/>
  <c r="H50" i="2"/>
  <c r="I50" i="2"/>
  <c r="J50" i="2"/>
  <c r="K50" i="2"/>
  <c r="L50" i="2"/>
  <c r="M50" i="2"/>
  <c r="N50" i="2"/>
  <c r="O50" i="2"/>
  <c r="F51" i="2"/>
  <c r="G51" i="2"/>
  <c r="H51" i="2"/>
  <c r="I51" i="2"/>
  <c r="J51" i="2"/>
  <c r="K51" i="2"/>
  <c r="L51" i="2"/>
  <c r="M51" i="2"/>
  <c r="N51" i="2"/>
  <c r="O51" i="2"/>
  <c r="F52" i="2"/>
  <c r="G52" i="2"/>
  <c r="H52" i="2"/>
  <c r="I52" i="2"/>
  <c r="J52" i="2"/>
  <c r="K52" i="2"/>
  <c r="L52" i="2"/>
  <c r="M52" i="2"/>
  <c r="N52" i="2"/>
  <c r="O52" i="2"/>
  <c r="F53" i="2"/>
  <c r="G53" i="2"/>
  <c r="H53" i="2"/>
  <c r="I53" i="2"/>
  <c r="J53" i="2"/>
  <c r="K53" i="2"/>
  <c r="L53" i="2"/>
  <c r="M53" i="2"/>
  <c r="N53" i="2"/>
  <c r="O53" i="2"/>
  <c r="E49" i="2"/>
  <c r="E50" i="2"/>
  <c r="E51" i="2"/>
  <c r="E52" i="2"/>
  <c r="E53" i="2"/>
  <c r="E48" i="2"/>
  <c r="P39" i="2"/>
  <c r="P40" i="2"/>
  <c r="P41" i="2"/>
  <c r="P42" i="2"/>
  <c r="P43" i="2"/>
  <c r="P44" i="2"/>
  <c r="P45" i="2"/>
  <c r="P46" i="2"/>
  <c r="F39" i="2"/>
  <c r="G39" i="2"/>
  <c r="H39" i="2"/>
  <c r="I39" i="2"/>
  <c r="J39" i="2"/>
  <c r="K39" i="2"/>
  <c r="L39" i="2"/>
  <c r="M39" i="2"/>
  <c r="N39" i="2"/>
  <c r="O39" i="2"/>
  <c r="F40" i="2"/>
  <c r="G40" i="2"/>
  <c r="H40" i="2"/>
  <c r="I40" i="2"/>
  <c r="J40" i="2"/>
  <c r="K40" i="2"/>
  <c r="L40" i="2"/>
  <c r="M40" i="2"/>
  <c r="N40" i="2"/>
  <c r="O40" i="2"/>
  <c r="F41" i="2"/>
  <c r="G41" i="2"/>
  <c r="H41" i="2"/>
  <c r="I41" i="2"/>
  <c r="J41" i="2"/>
  <c r="K41" i="2"/>
  <c r="L41" i="2"/>
  <c r="M41" i="2"/>
  <c r="N41" i="2"/>
  <c r="O41" i="2"/>
  <c r="F42" i="2"/>
  <c r="G42" i="2"/>
  <c r="H42" i="2"/>
  <c r="I42" i="2"/>
  <c r="J42" i="2"/>
  <c r="K42" i="2"/>
  <c r="L42" i="2"/>
  <c r="M42" i="2"/>
  <c r="N42" i="2"/>
  <c r="O42" i="2"/>
  <c r="F43" i="2"/>
  <c r="G43" i="2"/>
  <c r="H43" i="2"/>
  <c r="I43" i="2"/>
  <c r="J43" i="2"/>
  <c r="K43" i="2"/>
  <c r="L43" i="2"/>
  <c r="M43" i="2"/>
  <c r="N43" i="2"/>
  <c r="O43" i="2"/>
  <c r="F44" i="2"/>
  <c r="G44" i="2"/>
  <c r="H44" i="2"/>
  <c r="I44" i="2"/>
  <c r="J44" i="2"/>
  <c r="K44" i="2"/>
  <c r="L44" i="2"/>
  <c r="M44" i="2"/>
  <c r="N44" i="2"/>
  <c r="O44" i="2"/>
  <c r="F45" i="2"/>
  <c r="G45" i="2"/>
  <c r="H45" i="2"/>
  <c r="I45" i="2"/>
  <c r="J45" i="2"/>
  <c r="K45" i="2"/>
  <c r="L45" i="2"/>
  <c r="M45" i="2"/>
  <c r="N45" i="2"/>
  <c r="O45" i="2"/>
  <c r="F46" i="2"/>
  <c r="G46" i="2"/>
  <c r="H46" i="2"/>
  <c r="I46" i="2"/>
  <c r="J46" i="2"/>
  <c r="K46" i="2"/>
  <c r="L46" i="2"/>
  <c r="M46" i="2"/>
  <c r="N46" i="2"/>
  <c r="O46" i="2"/>
  <c r="E40" i="2"/>
  <c r="E41" i="2"/>
  <c r="E42" i="2"/>
  <c r="E43" i="2"/>
  <c r="E44" i="2"/>
  <c r="E45" i="2"/>
  <c r="E46" i="2"/>
  <c r="E39" i="2"/>
  <c r="D38" i="2"/>
  <c r="C72" i="2"/>
  <c r="C69" i="2"/>
  <c r="C64" i="2"/>
  <c r="C38" i="2"/>
  <c r="H84" i="3" l="1"/>
  <c r="C85" i="2"/>
  <c r="Q39" i="2"/>
  <c r="Q43" i="2"/>
  <c r="Q50" i="2"/>
  <c r="Q45" i="2"/>
  <c r="Q41" i="2"/>
  <c r="Q48" i="2"/>
  <c r="E47" i="2"/>
  <c r="Q53" i="2"/>
  <c r="Q49" i="2"/>
  <c r="Q46" i="2"/>
  <c r="Q42" i="2"/>
  <c r="Q52" i="2"/>
  <c r="Q44" i="2"/>
  <c r="Q40" i="2"/>
  <c r="Q51" i="2"/>
  <c r="P37" i="3"/>
  <c r="P46" i="3"/>
  <c r="Q63" i="2"/>
  <c r="Q62" i="2"/>
  <c r="Q22" i="2"/>
  <c r="Q37" i="2"/>
  <c r="D71" i="1"/>
  <c r="D68" i="1"/>
  <c r="D63" i="1"/>
  <c r="D53" i="1"/>
  <c r="D45" i="1"/>
  <c r="D27" i="1"/>
  <c r="D17" i="1"/>
  <c r="D75" i="1" l="1"/>
  <c r="D88" i="1" s="1"/>
  <c r="D10" i="1"/>
  <c r="Q14" i="2"/>
  <c r="P47" i="2"/>
  <c r="P38" i="2"/>
  <c r="O47" i="2"/>
  <c r="O38" i="2"/>
  <c r="N47" i="2"/>
  <c r="N38" i="2"/>
  <c r="M38" i="2" l="1"/>
  <c r="M47" i="2"/>
  <c r="L47" i="2"/>
  <c r="L38" i="2"/>
  <c r="K47" i="2" l="1"/>
  <c r="K38" i="2"/>
  <c r="F47" i="2"/>
  <c r="F38" i="2" s="1"/>
  <c r="G47" i="2"/>
  <c r="G38" i="2" s="1"/>
  <c r="H47" i="2"/>
  <c r="H38" i="2" s="1"/>
  <c r="I47" i="2"/>
  <c r="I38" i="2" s="1"/>
  <c r="J47" i="2"/>
  <c r="J38" i="2" s="1"/>
  <c r="E38" i="2" l="1"/>
  <c r="Q38" i="2" s="1"/>
  <c r="Q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M84" i="3" l="1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Q61" i="2"/>
  <c r="Q60" i="2"/>
  <c r="Q59" i="2"/>
  <c r="Q58" i="2"/>
  <c r="Q57" i="2"/>
  <c r="Q56" i="2"/>
  <c r="Q55" i="2"/>
  <c r="Q30" i="2"/>
  <c r="Q33" i="2"/>
  <c r="Q34" i="2"/>
  <c r="Q35" i="2"/>
  <c r="Q36" i="2"/>
  <c r="Q29" i="2"/>
  <c r="Q20" i="2"/>
  <c r="Q21" i="2"/>
  <c r="Q23" i="2"/>
  <c r="Q24" i="2"/>
  <c r="Q25" i="2"/>
  <c r="Q26" i="2"/>
  <c r="Q27" i="2"/>
  <c r="Q19" i="2"/>
  <c r="Q15" i="2"/>
  <c r="Q16" i="2"/>
  <c r="Q17" i="2"/>
  <c r="Q13" i="2"/>
  <c r="O85" i="2"/>
  <c r="J85" i="2" l="1"/>
  <c r="K85" i="2"/>
  <c r="F85" i="2"/>
  <c r="L85" i="2"/>
  <c r="H85" i="2"/>
  <c r="I11" i="2"/>
  <c r="I85" i="2"/>
  <c r="G85" i="2"/>
  <c r="E11" i="2"/>
  <c r="E85" i="2"/>
  <c r="P84" i="3"/>
  <c r="P85" i="2"/>
  <c r="O11" i="2"/>
  <c r="N85" i="2"/>
  <c r="M85" i="2"/>
  <c r="G11" i="2"/>
  <c r="N11" i="2"/>
  <c r="K11" i="2"/>
  <c r="J11" i="2"/>
  <c r="H11" i="2"/>
  <c r="F11" i="2"/>
  <c r="P11" i="2"/>
  <c r="Q54" i="2"/>
  <c r="Q85" i="2" s="1"/>
  <c r="P10" i="3"/>
  <c r="M11" i="2"/>
  <c r="L11" i="2"/>
  <c r="D85" i="2" l="1"/>
  <c r="Q11" i="2"/>
  <c r="D11" i="2"/>
</calcChain>
</file>

<file path=xl/sharedStrings.xml><?xml version="1.0" encoding="utf-8"?>
<sst xmlns="http://schemas.openxmlformats.org/spreadsheetml/2006/main" count="295" uniqueCount="114">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</sst>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-* #,##0.00_-;\-* #,##0.00_-;_-* &quot;-&quot;??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4" fontId="2" fillId="4" borderId="3" xfId="0" applyNumberFormat="1" applyFont="1" applyFill="1" applyBorder="1" applyAlignment="1">
      <alignment horizontal="center"/>
    </xf>
    <xf numFmtId="164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5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3" fontId="0" fillId="0" borderId="14" xfId="1" applyFont="1" applyBorder="1"/>
    <xf numFmtId="0" fontId="0" fillId="0" borderId="15" xfId="0" applyBorder="1" applyAlignment="1">
      <alignment vertical="center"/>
    </xf>
    <xf numFmtId="43" fontId="0" fillId="0" borderId="16" xfId="1" applyFont="1" applyBorder="1"/>
    <xf numFmtId="0" fontId="3" fillId="0" borderId="17" xfId="0" applyFont="1" applyBorder="1" applyAlignment="1">
      <alignment wrapText="1"/>
    </xf>
    <xf numFmtId="0" fontId="0" fillId="0" borderId="12" xfId="0" applyBorder="1" applyAlignment="1">
      <alignment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2" fillId="0" borderId="15" xfId="0" applyFont="1" applyBorder="1" applyAlignment="1"/>
    <xf numFmtId="0" fontId="13" fillId="0" borderId="18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2</xdr:col>
      <xdr:colOff>7000875</xdr:colOff>
      <xdr:row>0</xdr:row>
      <xdr:rowOff>142876</xdr:rowOff>
    </xdr:from>
    <xdr:to>
      <xdr:col>4</xdr:col>
      <xdr:colOff>507449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42876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</xdr:row>
      <xdr:rowOff>142875</xdr:rowOff>
    </xdr:from>
    <xdr:to>
      <xdr:col>1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790575</xdr:colOff>
      <xdr:row>4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0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598714</xdr:colOff>
      <xdr:row>0</xdr:row>
      <xdr:rowOff>27213</xdr:rowOff>
    </xdr:from>
    <xdr:to>
      <xdr:col>16</xdr:col>
      <xdr:colOff>136071</xdr:colOff>
      <xdr:row>4</xdr:row>
      <xdr:rowOff>137612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9571" y="27213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7"/>
  <sheetViews>
    <sheetView showGridLines="0" topLeftCell="A78" zoomScaleNormal="100" workbookViewId="0">
      <selection activeCell="C96" sqref="C96:C97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2.28515625" bestFit="1" customWidth="1"/>
    <col min="5" max="5" width="18.7109375" bestFit="1" customWidth="1"/>
    <col min="6" max="6" width="13.85546875" bestFit="1" customWidth="1"/>
  </cols>
  <sheetData>
    <row r="3" spans="2:16" ht="28.5" customHeight="1" x14ac:dyDescent="0.25">
      <c r="C3" s="69" t="s">
        <v>98</v>
      </c>
      <c r="D3" s="70"/>
      <c r="E3" s="70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7" t="s">
        <v>107</v>
      </c>
      <c r="D4" s="68"/>
      <c r="E4" s="6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3" t="s">
        <v>106</v>
      </c>
      <c r="D5" s="74"/>
      <c r="E5" s="7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1" t="s">
        <v>76</v>
      </c>
      <c r="D6" s="72"/>
      <c r="E6" s="7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1" t="s">
        <v>77</v>
      </c>
      <c r="D7" s="72"/>
      <c r="E7" s="72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'!C13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'!C14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'!C15</f>
        <v>0</v>
      </c>
      <c r="E14" s="50"/>
      <c r="F14" s="25"/>
    </row>
    <row r="15" spans="2:16" x14ac:dyDescent="0.25">
      <c r="C15" s="30" t="s">
        <v>5</v>
      </c>
      <c r="D15" s="50">
        <f>'P2 Presupuesto Aprobado-Ejec '!C16</f>
        <v>0</v>
      </c>
      <c r="E15" s="50"/>
      <c r="F15" s="25"/>
    </row>
    <row r="16" spans="2:16" x14ac:dyDescent="0.25">
      <c r="C16" s="30" t="s">
        <v>6</v>
      </c>
      <c r="D16" s="50">
        <f>'P2 Presupuesto Aprobado-Ejec '!C17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'!C19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'!C20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'!C21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'!C22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'!C23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'!C24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'!C25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'!C26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'!C27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'!C29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'!C30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'!C31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'!C32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'!C33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'!C34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'!C35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'!C36</f>
        <v>0</v>
      </c>
      <c r="E35" s="50"/>
      <c r="F35" s="25"/>
    </row>
    <row r="36" spans="3:6" x14ac:dyDescent="0.25">
      <c r="C36" s="30" t="s">
        <v>26</v>
      </c>
      <c r="D36" s="50">
        <f>'P2 Presupuesto Aprobado-Ejec '!C37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'!C39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'!C40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'!C41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'!C42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'!C43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'!C44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'!C45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'!C47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'!C48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'!C49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'!C50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'!C51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'!C52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'!C53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'!C55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'!C56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'!C57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'!C58</f>
        <v>0</v>
      </c>
      <c r="E57" s="50"/>
      <c r="F57" s="25"/>
    </row>
    <row r="58" spans="3:6" x14ac:dyDescent="0.25">
      <c r="C58" s="30" t="s">
        <v>48</v>
      </c>
      <c r="D58" s="50">
        <f>'P2 Presupuesto Aprobado-Ejec '!C59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'!C60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'!C61</f>
        <v>0</v>
      </c>
      <c r="E60" s="50"/>
      <c r="F60" s="25"/>
    </row>
    <row r="61" spans="3:6" x14ac:dyDescent="0.25">
      <c r="C61" s="30" t="s">
        <v>51</v>
      </c>
      <c r="D61" s="50">
        <f>'P2 Presupuesto Aprobado-Ejec '!C62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'!C63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59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6" spans="3:6" ht="15.75" x14ac:dyDescent="0.25">
      <c r="C96" s="60" t="s">
        <v>108</v>
      </c>
    </row>
    <row r="97" spans="3:3" ht="15.75" x14ac:dyDescent="0.25">
      <c r="C97" s="61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1" orientation="portrait" r:id="rId1"/>
  <colBreaks count="2" manualBreakCount="2">
    <brk id="2" max="92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U94"/>
  <sheetViews>
    <sheetView showGridLines="0" tabSelected="1" topLeftCell="A88" zoomScaleNormal="100" workbookViewId="0">
      <selection activeCell="G92" sqref="G92"/>
    </sheetView>
  </sheetViews>
  <sheetFormatPr baseColWidth="10" defaultColWidth="11.42578125" defaultRowHeight="15" x14ac:dyDescent="0.25"/>
  <cols>
    <col min="1" max="1" width="10.85546875" customWidth="1"/>
    <col min="2" max="2" width="44.42578125" customWidth="1"/>
    <col min="3" max="3" width="17.5703125" customWidth="1"/>
    <col min="4" max="4" width="15" customWidth="1"/>
    <col min="5" max="6" width="14.140625" customWidth="1"/>
    <col min="7" max="7" width="15.28515625" customWidth="1"/>
    <col min="8" max="8" width="14.140625" customWidth="1"/>
    <col min="9" max="9" width="7.7109375" customWidth="1"/>
    <col min="10" max="10" width="9.5703125" customWidth="1"/>
    <col min="11" max="11" width="10.42578125" customWidth="1"/>
    <col min="12" max="12" width="11.28515625" customWidth="1"/>
    <col min="13" max="13" width="12.7109375" customWidth="1"/>
    <col min="14" max="14" width="10.5703125" customWidth="1"/>
    <col min="15" max="15" width="12.85546875" customWidth="1"/>
    <col min="16" max="16" width="13.42578125" customWidth="1"/>
    <col min="17" max="17" width="18.28515625" style="24" bestFit="1" customWidth="1"/>
    <col min="19" max="20" width="16.85546875" bestFit="1" customWidth="1"/>
  </cols>
  <sheetData>
    <row r="3" spans="2:21" ht="28.5" customHeight="1" x14ac:dyDescent="0.25">
      <c r="B3" s="69" t="s">
        <v>98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2:21" ht="21" customHeight="1" x14ac:dyDescent="0.25">
      <c r="B4" s="67" t="s">
        <v>107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5" spans="2:21" ht="15.75" x14ac:dyDescent="0.25">
      <c r="B5" s="73" t="s">
        <v>106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</row>
    <row r="6" spans="2:21" ht="15.75" customHeight="1" x14ac:dyDescent="0.25">
      <c r="B6" s="71" t="s">
        <v>92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2:21" ht="15.75" customHeight="1" x14ac:dyDescent="0.25">
      <c r="B7" s="72" t="s">
        <v>77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2:21" x14ac:dyDescent="0.25">
      <c r="C8" s="21">
        <f>62598600-C18</f>
        <v>0</v>
      </c>
      <c r="D8" s="22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21" ht="25.5" customHeight="1" x14ac:dyDescent="0.25">
      <c r="B9" s="75" t="s">
        <v>66</v>
      </c>
      <c r="C9" s="76" t="s">
        <v>94</v>
      </c>
      <c r="D9" s="76" t="s">
        <v>93</v>
      </c>
      <c r="E9" s="87" t="s">
        <v>91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</row>
    <row r="10" spans="2:21" x14ac:dyDescent="0.25">
      <c r="B10" s="75"/>
      <c r="C10" s="77"/>
      <c r="D10" s="77"/>
      <c r="E10" s="14" t="s">
        <v>79</v>
      </c>
      <c r="F10" s="14" t="s">
        <v>80</v>
      </c>
      <c r="G10" s="14" t="s">
        <v>81</v>
      </c>
      <c r="H10" s="14" t="s">
        <v>82</v>
      </c>
      <c r="I10" s="15" t="s">
        <v>83</v>
      </c>
      <c r="J10" s="14" t="s">
        <v>84</v>
      </c>
      <c r="K10" s="15" t="s">
        <v>85</v>
      </c>
      <c r="L10" s="14" t="s">
        <v>86</v>
      </c>
      <c r="M10" s="14" t="s">
        <v>87</v>
      </c>
      <c r="N10" s="14" t="s">
        <v>88</v>
      </c>
      <c r="O10" s="14" t="s">
        <v>89</v>
      </c>
      <c r="P10" s="15" t="s">
        <v>90</v>
      </c>
      <c r="Q10" s="23" t="s">
        <v>78</v>
      </c>
    </row>
    <row r="11" spans="2:21" x14ac:dyDescent="0.25">
      <c r="B11" s="1" t="s">
        <v>0</v>
      </c>
      <c r="C11" s="42">
        <f>+C12+C18+C28+C54</f>
        <v>1236158378.1300001</v>
      </c>
      <c r="D11" s="42">
        <f>+D12+D18+D28+D54</f>
        <v>0</v>
      </c>
      <c r="E11" s="42">
        <f>+E12+E18+E28+E54</f>
        <v>58860504.230000004</v>
      </c>
      <c r="F11" s="42">
        <f t="shared" ref="F11:K11" si="0">+F12+F18+F28+F54</f>
        <v>78490062.75</v>
      </c>
      <c r="G11" s="42">
        <f>+G12+G18+G28+G54</f>
        <v>107009040.82999998</v>
      </c>
      <c r="H11" s="26">
        <f t="shared" si="0"/>
        <v>80312620.889999986</v>
      </c>
      <c r="I11" s="42">
        <f>+I12+I18+I28+I54</f>
        <v>0</v>
      </c>
      <c r="J11" s="42">
        <f t="shared" si="0"/>
        <v>0</v>
      </c>
      <c r="K11" s="42">
        <f t="shared" si="0"/>
        <v>0</v>
      </c>
      <c r="L11" s="42">
        <f>+L12+L18+L28+L54</f>
        <v>0</v>
      </c>
      <c r="M11" s="42">
        <f t="shared" ref="M11" si="1">+M12+M18+M28+M54</f>
        <v>0</v>
      </c>
      <c r="N11" s="42">
        <f t="shared" ref="N11" si="2">+N12+N18+N28+N54</f>
        <v>0</v>
      </c>
      <c r="O11" s="42">
        <f t="shared" ref="O11" si="3">+O12+O18+O28+O54</f>
        <v>0</v>
      </c>
      <c r="P11" s="42">
        <f t="shared" ref="P11" si="4">+P12+P18+P28+P54</f>
        <v>0</v>
      </c>
      <c r="Q11" s="45">
        <f>SUM(E11:P11)</f>
        <v>324672228.69999999</v>
      </c>
      <c r="S11" s="44"/>
      <c r="T11" s="22"/>
      <c r="U11" s="44"/>
    </row>
    <row r="12" spans="2:21" x14ac:dyDescent="0.25">
      <c r="B12" s="2" t="s">
        <v>1</v>
      </c>
      <c r="C12" s="49">
        <f>SUM(C13:C17)</f>
        <v>798930106.13000011</v>
      </c>
      <c r="D12" s="49">
        <f t="shared" ref="D12:P12" si="5">SUM(D13:D17)</f>
        <v>0</v>
      </c>
      <c r="E12" s="49">
        <f t="shared" si="5"/>
        <v>49429123.020000003</v>
      </c>
      <c r="F12" s="49">
        <f t="shared" si="5"/>
        <v>49877441.789999999</v>
      </c>
      <c r="G12" s="49">
        <f t="shared" si="5"/>
        <v>70969966.00999999</v>
      </c>
      <c r="H12" s="49">
        <f t="shared" si="5"/>
        <v>48349049.019999996</v>
      </c>
      <c r="I12" s="49">
        <f t="shared" si="5"/>
        <v>0</v>
      </c>
      <c r="J12" s="49">
        <f t="shared" si="5"/>
        <v>0</v>
      </c>
      <c r="K12" s="49">
        <f t="shared" si="5"/>
        <v>0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 t="shared" si="5"/>
        <v>0</v>
      </c>
      <c r="P12" s="49">
        <f t="shared" si="5"/>
        <v>0</v>
      </c>
      <c r="Q12" s="45">
        <f>SUM(E12:P12)</f>
        <v>218625579.83999997</v>
      </c>
      <c r="T12" s="22"/>
    </row>
    <row r="13" spans="2:21" x14ac:dyDescent="0.25">
      <c r="B13" s="4" t="s">
        <v>2</v>
      </c>
      <c r="C13" s="50">
        <v>644405848.25999999</v>
      </c>
      <c r="D13" s="50"/>
      <c r="E13" s="22">
        <f>+'P3 Ejecucion '!D12</f>
        <v>42606719.200000003</v>
      </c>
      <c r="F13" s="22">
        <f>+'P3 Ejecucion '!E12</f>
        <v>43037515.170000002</v>
      </c>
      <c r="G13" s="22">
        <v>41869868.799999997</v>
      </c>
      <c r="H13" s="22">
        <f>+'P3 Ejecucion '!G12</f>
        <v>41744832.93</v>
      </c>
      <c r="I13" s="22">
        <f>+'P3 Ejecucion '!H12</f>
        <v>0</v>
      </c>
      <c r="J13" s="22">
        <f>+'P3 Ejecucion '!I12</f>
        <v>0</v>
      </c>
      <c r="K13" s="22">
        <f>+'P3 Ejecucion '!J12</f>
        <v>0</v>
      </c>
      <c r="L13" s="22">
        <f>+'P3 Ejecucion '!K12</f>
        <v>0</v>
      </c>
      <c r="M13" s="22">
        <f>+'P3 Ejecucion '!L12</f>
        <v>0</v>
      </c>
      <c r="N13" s="22">
        <f>+'P3 Ejecucion '!M12</f>
        <v>0</v>
      </c>
      <c r="O13" s="22">
        <f>+'P3 Ejecucion '!N12</f>
        <v>0</v>
      </c>
      <c r="P13" s="22">
        <f>+'P3 Ejecucion '!O12</f>
        <v>0</v>
      </c>
      <c r="Q13" s="43">
        <f>SUM(E13:P13)</f>
        <v>169258936.09999999</v>
      </c>
      <c r="T13" s="22"/>
    </row>
    <row r="14" spans="2:21" x14ac:dyDescent="0.25">
      <c r="B14" s="4" t="s">
        <v>3</v>
      </c>
      <c r="C14" s="50">
        <v>64954649.939999998</v>
      </c>
      <c r="D14" s="50"/>
      <c r="E14" s="22">
        <f>+'P3 Ejecucion '!D13</f>
        <v>536300</v>
      </c>
      <c r="F14" s="22">
        <f>+'P3 Ejecucion '!E13</f>
        <v>571293.32999999996</v>
      </c>
      <c r="G14" s="22">
        <v>22972710.859999999</v>
      </c>
      <c r="H14" s="22">
        <f>+'P3 Ejecucion '!G13</f>
        <v>500680.05</v>
      </c>
      <c r="I14" s="22">
        <f>+'P3 Ejecucion '!H13</f>
        <v>0</v>
      </c>
      <c r="J14" s="22">
        <f>+'P3 Ejecucion '!I13</f>
        <v>0</v>
      </c>
      <c r="K14" s="22">
        <f>+'P3 Ejecucion '!J13</f>
        <v>0</v>
      </c>
      <c r="L14" s="22">
        <f>+'P3 Ejecucion '!K13</f>
        <v>0</v>
      </c>
      <c r="M14" s="22">
        <f>+'P3 Ejecucion '!L13</f>
        <v>0</v>
      </c>
      <c r="N14" s="22">
        <f>+'P3 Ejecucion '!M13</f>
        <v>0</v>
      </c>
      <c r="O14" s="22">
        <f>+'P3 Ejecucion '!N13</f>
        <v>0</v>
      </c>
      <c r="P14" s="22">
        <f>+'P3 Ejecucion '!O13</f>
        <v>0</v>
      </c>
      <c r="Q14" s="43">
        <f t="shared" ref="Q14:Q17" si="6">SUM(E14:P14)</f>
        <v>24580984.239999998</v>
      </c>
      <c r="T14" s="22"/>
    </row>
    <row r="15" spans="2:21" x14ac:dyDescent="0.25">
      <c r="B15" s="4" t="s">
        <v>4</v>
      </c>
      <c r="C15" s="50">
        <v>0</v>
      </c>
      <c r="D15" s="50"/>
      <c r="E15" s="22">
        <f>+'P3 Ejecucion '!D14</f>
        <v>0</v>
      </c>
      <c r="F15" s="22">
        <f>+'P3 Ejecucion '!E14</f>
        <v>0</v>
      </c>
      <c r="G15" s="22">
        <f>+'P3 Ejecucion '!F14</f>
        <v>0</v>
      </c>
      <c r="H15" s="22">
        <f>+'P3 Ejecucion '!G14</f>
        <v>0</v>
      </c>
      <c r="I15" s="22">
        <f>+'P3 Ejecucion '!H14</f>
        <v>0</v>
      </c>
      <c r="J15" s="22">
        <f>+'P3 Ejecucion '!I14</f>
        <v>0</v>
      </c>
      <c r="K15" s="22">
        <f>+'P3 Ejecucion '!J14</f>
        <v>0</v>
      </c>
      <c r="L15" s="22">
        <f>+'P3 Ejecucion '!K14</f>
        <v>0</v>
      </c>
      <c r="M15" s="22">
        <f>+'P3 Ejecucion '!L14</f>
        <v>0</v>
      </c>
      <c r="N15" s="22">
        <f>+'P3 Ejecucion '!M14</f>
        <v>0</v>
      </c>
      <c r="O15" s="22">
        <f>+'P3 Ejecucion '!N14</f>
        <v>0</v>
      </c>
      <c r="P15" s="22">
        <f>+'P3 Ejecucion '!O14</f>
        <v>0</v>
      </c>
      <c r="Q15" s="43">
        <f t="shared" si="6"/>
        <v>0</v>
      </c>
      <c r="S15" s="22"/>
      <c r="T15" s="22"/>
    </row>
    <row r="16" spans="2:21" x14ac:dyDescent="0.25">
      <c r="B16" s="4" t="s">
        <v>5</v>
      </c>
      <c r="C16" s="50">
        <v>0</v>
      </c>
      <c r="D16" s="50"/>
      <c r="E16" s="22">
        <f>+'P3 Ejecucion '!D15</f>
        <v>0</v>
      </c>
      <c r="F16" s="22">
        <f>+'P3 Ejecucion '!E15</f>
        <v>0</v>
      </c>
      <c r="G16" s="22">
        <f>+'P3 Ejecucion '!F15</f>
        <v>0</v>
      </c>
      <c r="H16" s="22">
        <f>+'P3 Ejecucion '!G15</f>
        <v>0</v>
      </c>
      <c r="I16" s="22">
        <f>+'P3 Ejecucion '!H15</f>
        <v>0</v>
      </c>
      <c r="J16" s="22">
        <f>+'P3 Ejecucion '!I15</f>
        <v>0</v>
      </c>
      <c r="K16" s="22">
        <f>+'P3 Ejecucion '!J15</f>
        <v>0</v>
      </c>
      <c r="L16" s="22">
        <f>+'P3 Ejecucion '!K15</f>
        <v>0</v>
      </c>
      <c r="M16" s="22">
        <f>+'P3 Ejecucion '!L15</f>
        <v>0</v>
      </c>
      <c r="N16" s="22">
        <f>+'P3 Ejecucion '!M15</f>
        <v>0</v>
      </c>
      <c r="O16" s="22">
        <f>+'P3 Ejecucion '!N15</f>
        <v>0</v>
      </c>
      <c r="P16" s="22">
        <f>+'P3 Ejecucion '!O15</f>
        <v>0</v>
      </c>
      <c r="Q16" s="43">
        <f t="shared" si="6"/>
        <v>0</v>
      </c>
      <c r="S16" s="44"/>
      <c r="T16" s="22"/>
    </row>
    <row r="17" spans="2:20" x14ac:dyDescent="0.25">
      <c r="B17" s="4" t="s">
        <v>6</v>
      </c>
      <c r="C17" s="50">
        <v>89569607.930000007</v>
      </c>
      <c r="D17" s="50"/>
      <c r="E17" s="22">
        <f>+'P3 Ejecucion '!D16</f>
        <v>6286103.8200000003</v>
      </c>
      <c r="F17" s="22">
        <f>+'P3 Ejecucion '!E16</f>
        <v>6268633.29</v>
      </c>
      <c r="G17" s="22">
        <v>6127386.3499999996</v>
      </c>
      <c r="H17" s="22">
        <f>+'P3 Ejecucion '!G16</f>
        <v>6103536.04</v>
      </c>
      <c r="I17" s="22">
        <f>+'P3 Ejecucion '!H16</f>
        <v>0</v>
      </c>
      <c r="J17" s="22">
        <f>+'P3 Ejecucion '!I16</f>
        <v>0</v>
      </c>
      <c r="K17" s="22">
        <f>+'P3 Ejecucion '!J16</f>
        <v>0</v>
      </c>
      <c r="L17" s="22">
        <f>+'P3 Ejecucion '!K16</f>
        <v>0</v>
      </c>
      <c r="M17" s="22">
        <f>+'P3 Ejecucion '!L16</f>
        <v>0</v>
      </c>
      <c r="N17" s="22">
        <f>+'P3 Ejecucion '!M16</f>
        <v>0</v>
      </c>
      <c r="O17" s="22">
        <f>+'P3 Ejecucion '!N16</f>
        <v>0</v>
      </c>
      <c r="P17" s="22">
        <f>+'P3 Ejecucion '!O16</f>
        <v>0</v>
      </c>
      <c r="Q17" s="43">
        <f t="shared" si="6"/>
        <v>24785659.5</v>
      </c>
      <c r="T17" s="22"/>
    </row>
    <row r="18" spans="2:20" x14ac:dyDescent="0.25">
      <c r="B18" s="2" t="s">
        <v>7</v>
      </c>
      <c r="C18" s="49">
        <f>SUM(C19:C27)</f>
        <v>62598600</v>
      </c>
      <c r="D18" s="49">
        <f t="shared" ref="D18:P18" si="7">SUM(D19:D27)</f>
        <v>0</v>
      </c>
      <c r="E18" s="49">
        <f t="shared" si="7"/>
        <v>1723476.21</v>
      </c>
      <c r="F18" s="49">
        <f t="shared" si="7"/>
        <v>5419858.5599999996</v>
      </c>
      <c r="G18" s="49">
        <f t="shared" si="7"/>
        <v>3466989.27</v>
      </c>
      <c r="H18" s="49">
        <f t="shared" si="7"/>
        <v>5398169.7300000004</v>
      </c>
      <c r="I18" s="49">
        <f t="shared" si="7"/>
        <v>0</v>
      </c>
      <c r="J18" s="49">
        <f t="shared" si="7"/>
        <v>0</v>
      </c>
      <c r="K18" s="49">
        <f t="shared" si="7"/>
        <v>0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26">
        <f>SUM(E18:P18)</f>
        <v>16008493.77</v>
      </c>
      <c r="T18" s="22"/>
    </row>
    <row r="19" spans="2:20" x14ac:dyDescent="0.25">
      <c r="B19" s="4" t="s">
        <v>8</v>
      </c>
      <c r="C19" s="50">
        <v>8918500</v>
      </c>
      <c r="D19" s="50"/>
      <c r="E19" s="22">
        <f>+'P3 Ejecucion '!D18</f>
        <v>427912.62</v>
      </c>
      <c r="F19" s="22">
        <f>+'P3 Ejecucion '!E18</f>
        <v>430502.07</v>
      </c>
      <c r="G19" s="22">
        <v>440891.99</v>
      </c>
      <c r="H19" s="22">
        <f>+'P3 Ejecucion '!G18</f>
        <v>1461432.01</v>
      </c>
      <c r="I19" s="22">
        <f>+'P3 Ejecucion '!H18</f>
        <v>0</v>
      </c>
      <c r="J19" s="22">
        <f>+'P3 Ejecucion '!I18</f>
        <v>0</v>
      </c>
      <c r="K19" s="22">
        <f>+'P3 Ejecucion '!J18</f>
        <v>0</v>
      </c>
      <c r="L19" s="22">
        <f>+'P3 Ejecucion '!K18</f>
        <v>0</v>
      </c>
      <c r="M19" s="22">
        <f>+'P3 Ejecucion '!L18</f>
        <v>0</v>
      </c>
      <c r="N19" s="22">
        <f>+'P3 Ejecucion '!M18</f>
        <v>0</v>
      </c>
      <c r="O19" s="22">
        <f>+'P3 Ejecucion '!N18</f>
        <v>0</v>
      </c>
      <c r="P19" s="22">
        <f>+'P3 Ejecucion '!O18</f>
        <v>0</v>
      </c>
      <c r="Q19" s="43">
        <f>SUM(E19:P19)</f>
        <v>2760738.69</v>
      </c>
      <c r="T19" s="22"/>
    </row>
    <row r="20" spans="2:20" x14ac:dyDescent="0.25">
      <c r="B20" s="4" t="s">
        <v>9</v>
      </c>
      <c r="C20" s="50">
        <v>3095000</v>
      </c>
      <c r="D20" s="50"/>
      <c r="E20" s="22">
        <f>+'P3 Ejecucion '!D19</f>
        <v>0</v>
      </c>
      <c r="F20" s="22">
        <f>+'P3 Ejecucion '!E19</f>
        <v>33630</v>
      </c>
      <c r="G20" s="22">
        <f>+'P3 Ejecucion '!F19</f>
        <v>0</v>
      </c>
      <c r="H20" s="22">
        <f>+'P3 Ejecucion '!G19</f>
        <v>235292</v>
      </c>
      <c r="I20" s="22">
        <f>+'P3 Ejecucion '!H19</f>
        <v>0</v>
      </c>
      <c r="J20" s="22">
        <f>+'P3 Ejecucion '!I19</f>
        <v>0</v>
      </c>
      <c r="K20" s="22">
        <f>+'P3 Ejecucion '!J19</f>
        <v>0</v>
      </c>
      <c r="L20" s="22">
        <f>+'P3 Ejecucion '!K19</f>
        <v>0</v>
      </c>
      <c r="M20" s="22">
        <f>+'P3 Ejecucion '!L19</f>
        <v>0</v>
      </c>
      <c r="N20" s="22">
        <f>+'P3 Ejecucion '!M19</f>
        <v>0</v>
      </c>
      <c r="O20" s="22">
        <f>+'P3 Ejecucion '!N19</f>
        <v>0</v>
      </c>
      <c r="P20" s="22">
        <f>+'P3 Ejecucion '!O19</f>
        <v>0</v>
      </c>
      <c r="Q20" s="43">
        <f t="shared" ref="Q20:Q27" si="8">SUM(E20:P20)</f>
        <v>268922</v>
      </c>
      <c r="T20" s="22"/>
    </row>
    <row r="21" spans="2:20" x14ac:dyDescent="0.25">
      <c r="B21" s="4" t="s">
        <v>10</v>
      </c>
      <c r="C21" s="50">
        <v>75600</v>
      </c>
      <c r="D21" s="50"/>
      <c r="E21" s="22">
        <f>+'P3 Ejecucion '!D20</f>
        <v>0</v>
      </c>
      <c r="F21" s="22">
        <f>+'P3 Ejecucion '!E20</f>
        <v>0</v>
      </c>
      <c r="G21" s="22">
        <f>+'P3 Ejecucion '!F20</f>
        <v>0</v>
      </c>
      <c r="H21" s="22">
        <f>+'P3 Ejecucion '!G20</f>
        <v>0</v>
      </c>
      <c r="I21" s="22">
        <f>+'P3 Ejecucion '!H20</f>
        <v>0</v>
      </c>
      <c r="J21" s="22">
        <f>+'P3 Ejecucion '!I20</f>
        <v>0</v>
      </c>
      <c r="K21" s="22">
        <f>+'P3 Ejecucion '!J20</f>
        <v>0</v>
      </c>
      <c r="L21" s="22">
        <f>+'P3 Ejecucion '!K20</f>
        <v>0</v>
      </c>
      <c r="M21" s="22">
        <f>+'P3 Ejecucion '!L20</f>
        <v>0</v>
      </c>
      <c r="N21" s="22">
        <f>+'P3 Ejecucion '!M20</f>
        <v>0</v>
      </c>
      <c r="O21" s="22">
        <f>+'P3 Ejecucion '!N20</f>
        <v>0</v>
      </c>
      <c r="P21" s="22">
        <f>+'P3 Ejecucion '!O20</f>
        <v>0</v>
      </c>
      <c r="Q21" s="43">
        <f t="shared" si="8"/>
        <v>0</v>
      </c>
      <c r="T21" s="22"/>
    </row>
    <row r="22" spans="2:20" x14ac:dyDescent="0.25">
      <c r="B22" s="4" t="s">
        <v>11</v>
      </c>
      <c r="C22" s="50">
        <v>2106000</v>
      </c>
      <c r="D22" s="50"/>
      <c r="E22" s="22">
        <f>+'P3 Ejecucion '!D21</f>
        <v>0</v>
      </c>
      <c r="F22" s="22">
        <f>+'P3 Ejecucion '!E21</f>
        <v>121977.51</v>
      </c>
      <c r="G22" s="22">
        <v>166984</v>
      </c>
      <c r="H22" s="22">
        <f>+'P3 Ejecucion '!G21</f>
        <v>72500</v>
      </c>
      <c r="I22" s="22">
        <f>+'P3 Ejecucion '!H21</f>
        <v>0</v>
      </c>
      <c r="J22" s="22">
        <f>+'P3 Ejecucion '!I21</f>
        <v>0</v>
      </c>
      <c r="K22" s="22">
        <f>+'P3 Ejecucion '!J21</f>
        <v>0</v>
      </c>
      <c r="L22" s="22">
        <f>+'P3 Ejecucion '!K21</f>
        <v>0</v>
      </c>
      <c r="M22" s="22">
        <f>+'P3 Ejecucion '!L21</f>
        <v>0</v>
      </c>
      <c r="N22" s="22">
        <f>+'P3 Ejecucion '!M21</f>
        <v>0</v>
      </c>
      <c r="O22" s="22">
        <f>+'P3 Ejecucion '!N21</f>
        <v>0</v>
      </c>
      <c r="P22" s="22">
        <f>+'P3 Ejecucion '!O21</f>
        <v>0</v>
      </c>
      <c r="Q22" s="43">
        <f>SUM(E22:P22)</f>
        <v>361461.51</v>
      </c>
      <c r="T22" s="22"/>
    </row>
    <row r="23" spans="2:20" x14ac:dyDescent="0.25">
      <c r="B23" s="4" t="s">
        <v>12</v>
      </c>
      <c r="C23" s="50">
        <v>4160800</v>
      </c>
      <c r="D23" s="50"/>
      <c r="E23" s="22">
        <f>+'P3 Ejecucion '!D22</f>
        <v>453638.97</v>
      </c>
      <c r="F23" s="22">
        <f>+'P3 Ejecucion '!E22</f>
        <v>220660</v>
      </c>
      <c r="G23" s="22">
        <f>+'P3 Ejecucion '!F22</f>
        <v>0</v>
      </c>
      <c r="H23" s="22">
        <f>+'P3 Ejecucion '!G22</f>
        <v>460200</v>
      </c>
      <c r="I23" s="22">
        <f>+'P3 Ejecucion '!H22</f>
        <v>0</v>
      </c>
      <c r="J23" s="22">
        <f>+'P3 Ejecucion '!I22</f>
        <v>0</v>
      </c>
      <c r="K23" s="22">
        <f>+'P3 Ejecucion '!J22</f>
        <v>0</v>
      </c>
      <c r="L23" s="22">
        <f>+'P3 Ejecucion '!K22</f>
        <v>0</v>
      </c>
      <c r="M23" s="22">
        <f>+'P3 Ejecucion '!L22</f>
        <v>0</v>
      </c>
      <c r="N23" s="22">
        <f>+'P3 Ejecucion '!M22</f>
        <v>0</v>
      </c>
      <c r="O23" s="22">
        <f>+'P3 Ejecucion '!N22</f>
        <v>0</v>
      </c>
      <c r="P23" s="22">
        <f>+'P3 Ejecucion '!O22</f>
        <v>0</v>
      </c>
      <c r="Q23" s="43">
        <f t="shared" si="8"/>
        <v>1134498.97</v>
      </c>
      <c r="T23" s="22"/>
    </row>
    <row r="24" spans="2:20" x14ac:dyDescent="0.25">
      <c r="B24" s="4" t="s">
        <v>13</v>
      </c>
      <c r="C24" s="50">
        <v>1650000</v>
      </c>
      <c r="D24" s="50"/>
      <c r="E24" s="22">
        <f>+'P3 Ejecucion '!D23</f>
        <v>0</v>
      </c>
      <c r="F24" s="22">
        <f>+'P3 Ejecucion '!E23</f>
        <v>0</v>
      </c>
      <c r="G24" s="22">
        <v>1430192.28</v>
      </c>
      <c r="H24" s="22">
        <f>+'P3 Ejecucion '!G23</f>
        <v>0</v>
      </c>
      <c r="I24" s="22">
        <f>+'P3 Ejecucion '!H23</f>
        <v>0</v>
      </c>
      <c r="J24" s="22">
        <f>+'P3 Ejecucion '!I23</f>
        <v>0</v>
      </c>
      <c r="K24" s="22">
        <f>+'P3 Ejecucion '!J23</f>
        <v>0</v>
      </c>
      <c r="L24" s="22">
        <f>+'P3 Ejecucion '!K23</f>
        <v>0</v>
      </c>
      <c r="M24" s="22">
        <f>+'P3 Ejecucion '!L23</f>
        <v>0</v>
      </c>
      <c r="N24" s="22">
        <f>+'P3 Ejecucion '!M23</f>
        <v>0</v>
      </c>
      <c r="O24" s="22">
        <f>+'P3 Ejecucion '!N23</f>
        <v>0</v>
      </c>
      <c r="P24" s="22">
        <f>+'P3 Ejecucion '!O23</f>
        <v>0</v>
      </c>
      <c r="Q24" s="43">
        <f t="shared" si="8"/>
        <v>1430192.28</v>
      </c>
      <c r="T24" s="22"/>
    </row>
    <row r="25" spans="2:20" x14ac:dyDescent="0.25">
      <c r="B25" s="4" t="s">
        <v>14</v>
      </c>
      <c r="C25" s="50">
        <v>29660000</v>
      </c>
      <c r="D25" s="50"/>
      <c r="E25" s="22">
        <f>+'P3 Ejecucion '!D24</f>
        <v>756964.62</v>
      </c>
      <c r="F25" s="22">
        <f>+'P3 Ejecucion '!E24</f>
        <v>3777855.48</v>
      </c>
      <c r="G25" s="22">
        <v>1178761</v>
      </c>
      <c r="H25" s="22">
        <f>+'P3 Ejecucion '!G24</f>
        <v>3083785.72</v>
      </c>
      <c r="I25" s="22">
        <f>+'P3 Ejecucion '!H24</f>
        <v>0</v>
      </c>
      <c r="J25" s="22">
        <f>+'P3 Ejecucion '!I24</f>
        <v>0</v>
      </c>
      <c r="K25" s="22">
        <f>+'P3 Ejecucion '!J24</f>
        <v>0</v>
      </c>
      <c r="L25" s="22">
        <f>+'P3 Ejecucion '!K24</f>
        <v>0</v>
      </c>
      <c r="M25" s="22">
        <f>+'P3 Ejecucion '!L24</f>
        <v>0</v>
      </c>
      <c r="N25" s="22">
        <f>+'P3 Ejecucion '!M24</f>
        <v>0</v>
      </c>
      <c r="O25" s="22">
        <f>+'P3 Ejecucion '!N24</f>
        <v>0</v>
      </c>
      <c r="P25" s="22">
        <f>+'P3 Ejecucion '!O24</f>
        <v>0</v>
      </c>
      <c r="Q25" s="43">
        <f t="shared" si="8"/>
        <v>8797366.8200000003</v>
      </c>
      <c r="T25" s="22"/>
    </row>
    <row r="26" spans="2:20" x14ac:dyDescent="0.25">
      <c r="B26" s="4" t="s">
        <v>15</v>
      </c>
      <c r="C26" s="50">
        <v>8432700</v>
      </c>
      <c r="D26" s="50"/>
      <c r="E26" s="22">
        <f>+'P3 Ejecucion '!D25</f>
        <v>84960</v>
      </c>
      <c r="F26" s="22">
        <f>+'P3 Ejecucion '!E25</f>
        <v>31860</v>
      </c>
      <c r="G26" s="22">
        <v>167560</v>
      </c>
      <c r="H26" s="22">
        <f>+'P3 Ejecucion '!G25</f>
        <v>84960</v>
      </c>
      <c r="I26" s="22">
        <f>+'P3 Ejecucion '!H25</f>
        <v>0</v>
      </c>
      <c r="J26" s="22">
        <f>+'P3 Ejecucion '!I25</f>
        <v>0</v>
      </c>
      <c r="K26" s="22">
        <f>+'P3 Ejecucion '!J25</f>
        <v>0</v>
      </c>
      <c r="L26" s="22">
        <f>+'P3 Ejecucion '!K25</f>
        <v>0</v>
      </c>
      <c r="M26" s="22">
        <f>+'P3 Ejecucion '!L25</f>
        <v>0</v>
      </c>
      <c r="N26" s="22">
        <f>+'P3 Ejecucion '!M25</f>
        <v>0</v>
      </c>
      <c r="O26" s="22">
        <f>+'P3 Ejecucion '!N25</f>
        <v>0</v>
      </c>
      <c r="P26" s="22">
        <f>+'P3 Ejecucion '!O25</f>
        <v>0</v>
      </c>
      <c r="Q26" s="43">
        <f t="shared" si="8"/>
        <v>369340</v>
      </c>
      <c r="T26" s="22"/>
    </row>
    <row r="27" spans="2:20" x14ac:dyDescent="0.25">
      <c r="B27" s="4" t="s">
        <v>16</v>
      </c>
      <c r="C27" s="50">
        <v>4500000</v>
      </c>
      <c r="D27" s="50"/>
      <c r="E27" s="22">
        <f>+'P3 Ejecucion '!D26</f>
        <v>0</v>
      </c>
      <c r="F27" s="22">
        <f>+'P3 Ejecucion '!E26</f>
        <v>803373.5</v>
      </c>
      <c r="G27" s="22">
        <v>82600</v>
      </c>
      <c r="H27" s="22">
        <f>+'P3 Ejecucion '!G26</f>
        <v>0</v>
      </c>
      <c r="I27" s="22">
        <f>+'P3 Ejecucion '!H26</f>
        <v>0</v>
      </c>
      <c r="J27" s="22">
        <f>+'P3 Ejecucion '!I26</f>
        <v>0</v>
      </c>
      <c r="K27" s="22">
        <f>+'P3 Ejecucion '!J26</f>
        <v>0</v>
      </c>
      <c r="L27" s="22">
        <f>+'P3 Ejecucion '!K26</f>
        <v>0</v>
      </c>
      <c r="M27" s="22">
        <f>+'P3 Ejecucion '!L26</f>
        <v>0</v>
      </c>
      <c r="N27" s="22">
        <f>+'P3 Ejecucion '!M26</f>
        <v>0</v>
      </c>
      <c r="O27" s="22">
        <f>+'P3 Ejecucion '!N26</f>
        <v>0</v>
      </c>
      <c r="P27" s="22">
        <f>+'P3 Ejecucion '!O26</f>
        <v>0</v>
      </c>
      <c r="Q27" s="43">
        <f t="shared" si="8"/>
        <v>885973.5</v>
      </c>
      <c r="T27" s="22"/>
    </row>
    <row r="28" spans="2:20" x14ac:dyDescent="0.25">
      <c r="B28" s="2" t="s">
        <v>17</v>
      </c>
      <c r="C28" s="49">
        <f>SUM(C29:C37)</f>
        <v>293002482</v>
      </c>
      <c r="D28" s="49">
        <f t="shared" ref="D28:P28" si="9">SUM(D29:D37)</f>
        <v>0</v>
      </c>
      <c r="E28" s="49">
        <f t="shared" si="9"/>
        <v>6828669.2999999998</v>
      </c>
      <c r="F28" s="49">
        <f t="shared" si="9"/>
        <v>21105292.079999998</v>
      </c>
      <c r="G28" s="49">
        <f t="shared" si="9"/>
        <v>29244600.48</v>
      </c>
      <c r="H28" s="49">
        <f t="shared" si="9"/>
        <v>24768256.82</v>
      </c>
      <c r="I28" s="49">
        <f t="shared" si="9"/>
        <v>0</v>
      </c>
      <c r="J28" s="49">
        <f t="shared" si="9"/>
        <v>0</v>
      </c>
      <c r="K28" s="49">
        <f t="shared" si="9"/>
        <v>0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5">
        <f>SUM(E28:P28)</f>
        <v>81946818.680000007</v>
      </c>
      <c r="T28" s="22"/>
    </row>
    <row r="29" spans="2:20" x14ac:dyDescent="0.25">
      <c r="B29" s="4" t="s">
        <v>18</v>
      </c>
      <c r="C29" s="50">
        <v>19048000</v>
      </c>
      <c r="D29" s="50"/>
      <c r="E29" s="22">
        <f>+'P3 Ejecucion '!D28</f>
        <v>1545772.98</v>
      </c>
      <c r="F29" s="22">
        <f>+'P3 Ejecucion '!E28</f>
        <v>1467142.8</v>
      </c>
      <c r="G29" s="22">
        <v>1790323.8</v>
      </c>
      <c r="H29" s="22">
        <f>+'P3 Ejecucion '!G28</f>
        <v>730346.16</v>
      </c>
      <c r="I29" s="22">
        <f>+'P3 Ejecucion '!H28</f>
        <v>0</v>
      </c>
      <c r="J29" s="22">
        <f>+'P3 Ejecucion '!I28</f>
        <v>0</v>
      </c>
      <c r="K29" s="22">
        <f>+'P3 Ejecucion '!J28</f>
        <v>0</v>
      </c>
      <c r="L29" s="22">
        <f>+'P3 Ejecucion '!K28</f>
        <v>0</v>
      </c>
      <c r="M29" s="22">
        <f>+'P3 Ejecucion '!L28</f>
        <v>0</v>
      </c>
      <c r="N29" s="22">
        <f>+'P3 Ejecucion '!M28</f>
        <v>0</v>
      </c>
      <c r="O29" s="22">
        <f>+'P3 Ejecucion '!N28</f>
        <v>0</v>
      </c>
      <c r="P29" s="22">
        <f>+'P3 Ejecucion '!O28</f>
        <v>0</v>
      </c>
      <c r="Q29" s="43">
        <f>SUM(E29:P29)</f>
        <v>5533585.7400000002</v>
      </c>
      <c r="T29" s="22"/>
    </row>
    <row r="30" spans="2:20" x14ac:dyDescent="0.25">
      <c r="B30" s="4" t="s">
        <v>19</v>
      </c>
      <c r="C30" s="50">
        <v>5036552</v>
      </c>
      <c r="D30" s="50"/>
      <c r="E30" s="22">
        <f>+'P3 Ejecucion '!D29</f>
        <v>0</v>
      </c>
      <c r="F30" s="22">
        <f>+'P3 Ejecucion '!E29</f>
        <v>211928</v>
      </c>
      <c r="G30" s="22">
        <v>436434.8</v>
      </c>
      <c r="H30" s="22">
        <f>+'P3 Ejecucion '!G29</f>
        <v>137470</v>
      </c>
      <c r="I30" s="22">
        <f>+'P3 Ejecucion '!H29</f>
        <v>0</v>
      </c>
      <c r="J30" s="22">
        <f>+'P3 Ejecucion '!I29</f>
        <v>0</v>
      </c>
      <c r="K30" s="22">
        <f>+'P3 Ejecucion '!J29</f>
        <v>0</v>
      </c>
      <c r="L30" s="22">
        <f>+'P3 Ejecucion '!K29</f>
        <v>0</v>
      </c>
      <c r="M30" s="22">
        <f>+'P3 Ejecucion '!L29</f>
        <v>0</v>
      </c>
      <c r="N30" s="22">
        <f>+'P3 Ejecucion '!M29</f>
        <v>0</v>
      </c>
      <c r="O30" s="22">
        <f>+'P3 Ejecucion '!N29</f>
        <v>0</v>
      </c>
      <c r="P30" s="22">
        <f>+'P3 Ejecucion '!O29</f>
        <v>0</v>
      </c>
      <c r="Q30" s="43">
        <f t="shared" ref="Q30:Q36" si="10">SUM(E30:P30)</f>
        <v>785832.8</v>
      </c>
      <c r="T30" s="22"/>
    </row>
    <row r="31" spans="2:20" x14ac:dyDescent="0.25">
      <c r="B31" s="4" t="s">
        <v>20</v>
      </c>
      <c r="C31" s="50">
        <v>12612600</v>
      </c>
      <c r="D31" s="50"/>
      <c r="E31" s="22">
        <f>+'P3 Ejecucion '!D30</f>
        <v>460718.75</v>
      </c>
      <c r="F31" s="22">
        <f>+'P3 Ejecucion '!E30</f>
        <v>27258</v>
      </c>
      <c r="G31" s="22">
        <v>757843.2</v>
      </c>
      <c r="H31" s="22">
        <f>+'P3 Ejecucion '!G30</f>
        <v>915798</v>
      </c>
      <c r="I31" s="22">
        <f>+'P3 Ejecucion '!H30</f>
        <v>0</v>
      </c>
      <c r="J31" s="22">
        <f>+'P3 Ejecucion '!I30</f>
        <v>0</v>
      </c>
      <c r="K31" s="22">
        <f>+'P3 Ejecucion '!J30</f>
        <v>0</v>
      </c>
      <c r="L31" s="22">
        <f>+'P3 Ejecucion '!K30</f>
        <v>0</v>
      </c>
      <c r="M31" s="22">
        <f>+'P3 Ejecucion '!L30</f>
        <v>0</v>
      </c>
      <c r="N31" s="22">
        <f>+'P3 Ejecucion '!M30</f>
        <v>0</v>
      </c>
      <c r="O31" s="22">
        <f>+'P3 Ejecucion '!N30</f>
        <v>0</v>
      </c>
      <c r="P31" s="22">
        <f>+'P3 Ejecucion '!O30</f>
        <v>0</v>
      </c>
      <c r="Q31" s="43">
        <f>SUM(E31:P31)</f>
        <v>2161617.9500000002</v>
      </c>
      <c r="T31" s="22"/>
    </row>
    <row r="32" spans="2:20" x14ac:dyDescent="0.25">
      <c r="B32" s="4" t="s">
        <v>21</v>
      </c>
      <c r="C32" s="50">
        <v>94500000</v>
      </c>
      <c r="D32" s="43"/>
      <c r="E32" s="22">
        <f>+'P3 Ejecucion '!D31</f>
        <v>1431061.2</v>
      </c>
      <c r="F32" s="22">
        <f>+'P3 Ejecucion '!E31</f>
        <v>7140117.6799999997</v>
      </c>
      <c r="G32" s="22">
        <v>11256176.050000001</v>
      </c>
      <c r="H32" s="22">
        <f>+'P3 Ejecucion '!G31</f>
        <v>10050689.4</v>
      </c>
      <c r="I32" s="22">
        <f>+'P3 Ejecucion '!H31</f>
        <v>0</v>
      </c>
      <c r="J32" s="22">
        <f>+'P3 Ejecucion '!I31</f>
        <v>0</v>
      </c>
      <c r="K32" s="22">
        <f>+'P3 Ejecucion '!J31</f>
        <v>0</v>
      </c>
      <c r="L32" s="22">
        <f>+'P3 Ejecucion '!K31</f>
        <v>0</v>
      </c>
      <c r="M32" s="22">
        <f>+'P3 Ejecucion '!L31</f>
        <v>0</v>
      </c>
      <c r="N32" s="22">
        <f>+'P3 Ejecucion '!M31</f>
        <v>0</v>
      </c>
      <c r="O32" s="22">
        <f>+'P3 Ejecucion '!N31</f>
        <v>0</v>
      </c>
      <c r="P32" s="22">
        <f>+'P3 Ejecucion '!O31</f>
        <v>0</v>
      </c>
      <c r="Q32" s="43">
        <f>SUM(E32:P32)</f>
        <v>29878044.329999998</v>
      </c>
      <c r="T32" s="22"/>
    </row>
    <row r="33" spans="2:20" x14ac:dyDescent="0.25">
      <c r="B33" s="4" t="s">
        <v>22</v>
      </c>
      <c r="C33" s="50">
        <v>4147200</v>
      </c>
      <c r="D33" s="50"/>
      <c r="E33" s="22">
        <f>+'P3 Ejecucion '!D32</f>
        <v>44850</v>
      </c>
      <c r="F33" s="22">
        <f>+'P3 Ejecucion '!E32</f>
        <v>38114</v>
      </c>
      <c r="G33" s="22">
        <v>65372</v>
      </c>
      <c r="H33" s="22">
        <f>+'P3 Ejecucion '!G32</f>
        <v>1388.86</v>
      </c>
      <c r="I33" s="22">
        <f>+'P3 Ejecucion '!H32</f>
        <v>0</v>
      </c>
      <c r="J33" s="22">
        <f>+'P3 Ejecucion '!I32</f>
        <v>0</v>
      </c>
      <c r="K33" s="22">
        <f>+'P3 Ejecucion '!J32</f>
        <v>0</v>
      </c>
      <c r="L33" s="22">
        <f>+'P3 Ejecucion '!K32</f>
        <v>0</v>
      </c>
      <c r="M33" s="22">
        <f>+'P3 Ejecucion '!L32</f>
        <v>0</v>
      </c>
      <c r="N33" s="22">
        <f>+'P3 Ejecucion '!M32</f>
        <v>0</v>
      </c>
      <c r="O33" s="22">
        <f>+'P3 Ejecucion '!N32</f>
        <v>0</v>
      </c>
      <c r="P33" s="22">
        <f>+'P3 Ejecucion '!O32</f>
        <v>0</v>
      </c>
      <c r="Q33" s="43">
        <f t="shared" si="10"/>
        <v>149724.85999999999</v>
      </c>
      <c r="T33" s="22"/>
    </row>
    <row r="34" spans="2:20" x14ac:dyDescent="0.25">
      <c r="B34" s="4" t="s">
        <v>23</v>
      </c>
      <c r="C34" s="50">
        <v>6241400</v>
      </c>
      <c r="D34" s="50"/>
      <c r="E34" s="22">
        <f>+'P3 Ejecucion '!D33</f>
        <v>3290.08</v>
      </c>
      <c r="F34" s="22">
        <f>+'P3 Ejecucion '!E33</f>
        <v>78739.039999999994</v>
      </c>
      <c r="G34" s="22">
        <v>231232.8</v>
      </c>
      <c r="H34" s="22">
        <f>+'P3 Ejecucion '!G33</f>
        <v>151394</v>
      </c>
      <c r="I34" s="22">
        <f>+'P3 Ejecucion '!H33</f>
        <v>0</v>
      </c>
      <c r="J34" s="22">
        <f>+'P3 Ejecucion '!I33</f>
        <v>0</v>
      </c>
      <c r="K34" s="22">
        <f>+'P3 Ejecucion '!J33</f>
        <v>0</v>
      </c>
      <c r="L34" s="22">
        <f>+'P3 Ejecucion '!K33</f>
        <v>0</v>
      </c>
      <c r="M34" s="22">
        <f>+'P3 Ejecucion '!L33</f>
        <v>0</v>
      </c>
      <c r="N34" s="22">
        <f>+'P3 Ejecucion '!M33</f>
        <v>0</v>
      </c>
      <c r="O34" s="22">
        <f>+'P3 Ejecucion '!N33</f>
        <v>0</v>
      </c>
      <c r="P34" s="22">
        <f>+'P3 Ejecucion '!O33</f>
        <v>0</v>
      </c>
      <c r="Q34" s="43">
        <f t="shared" si="10"/>
        <v>464655.92</v>
      </c>
      <c r="T34" s="22"/>
    </row>
    <row r="35" spans="2:20" x14ac:dyDescent="0.25">
      <c r="B35" s="4" t="s">
        <v>24</v>
      </c>
      <c r="C35" s="50">
        <v>54895330</v>
      </c>
      <c r="D35" s="50"/>
      <c r="E35" s="22">
        <f>+'P3 Ejecucion '!D34</f>
        <v>1935067.62</v>
      </c>
      <c r="F35" s="22">
        <f>+'P3 Ejecucion '!E34</f>
        <v>3505858.07</v>
      </c>
      <c r="G35" s="22">
        <v>6638066.1299999999</v>
      </c>
      <c r="H35" s="22">
        <f>+'P3 Ejecucion '!G34</f>
        <v>3918857.67</v>
      </c>
      <c r="I35" s="22">
        <f>+'P3 Ejecucion '!H34</f>
        <v>0</v>
      </c>
      <c r="J35" s="22">
        <f>+'P3 Ejecucion '!I34</f>
        <v>0</v>
      </c>
      <c r="K35" s="22">
        <f>+'P3 Ejecucion '!J34</f>
        <v>0</v>
      </c>
      <c r="L35" s="22">
        <f>+'P3 Ejecucion '!K34</f>
        <v>0</v>
      </c>
      <c r="M35" s="22">
        <f>+'P3 Ejecucion '!L34</f>
        <v>0</v>
      </c>
      <c r="N35" s="22">
        <f>+'P3 Ejecucion '!M34</f>
        <v>0</v>
      </c>
      <c r="O35" s="22">
        <f>+'P3 Ejecucion '!N34</f>
        <v>0</v>
      </c>
      <c r="P35" s="22">
        <f>+'P3 Ejecucion '!O34</f>
        <v>0</v>
      </c>
      <c r="Q35" s="43">
        <f t="shared" si="10"/>
        <v>15997849.49</v>
      </c>
      <c r="T35" s="22"/>
    </row>
    <row r="36" spans="2:20" x14ac:dyDescent="0.25">
      <c r="B36" s="4" t="s">
        <v>25</v>
      </c>
      <c r="C36" s="50">
        <v>0</v>
      </c>
      <c r="D36" s="50"/>
      <c r="E36" s="22">
        <f>+'P3 Ejecucion '!D35</f>
        <v>0</v>
      </c>
      <c r="F36" s="22">
        <f>+'P3 Ejecucion '!E35</f>
        <v>0</v>
      </c>
      <c r="G36" s="22">
        <f>+'P3 Ejecucion '!F35</f>
        <v>0</v>
      </c>
      <c r="H36" s="22">
        <f>+'P3 Ejecucion '!G35</f>
        <v>0</v>
      </c>
      <c r="I36" s="22">
        <f>+'P3 Ejecucion '!H35</f>
        <v>0</v>
      </c>
      <c r="J36" s="22">
        <f>+'P3 Ejecucion '!I35</f>
        <v>0</v>
      </c>
      <c r="K36" s="22">
        <f>+'P3 Ejecucion '!J35</f>
        <v>0</v>
      </c>
      <c r="L36" s="22">
        <f>+'P3 Ejecucion '!K35</f>
        <v>0</v>
      </c>
      <c r="M36" s="22">
        <f>+'P3 Ejecucion '!L35</f>
        <v>0</v>
      </c>
      <c r="N36" s="22">
        <f>+'P3 Ejecucion '!M35</f>
        <v>0</v>
      </c>
      <c r="O36" s="22">
        <f>+'P3 Ejecucion '!N35</f>
        <v>0</v>
      </c>
      <c r="P36" s="22">
        <f>+'P3 Ejecucion '!O35</f>
        <v>0</v>
      </c>
      <c r="Q36" s="43">
        <f t="shared" si="10"/>
        <v>0</v>
      </c>
      <c r="T36" s="22"/>
    </row>
    <row r="37" spans="2:20" x14ac:dyDescent="0.25">
      <c r="B37" s="4" t="s">
        <v>26</v>
      </c>
      <c r="C37" s="50">
        <v>96521400</v>
      </c>
      <c r="D37" s="50"/>
      <c r="E37" s="22">
        <f>+'P3 Ejecucion '!D36</f>
        <v>1407908.67</v>
      </c>
      <c r="F37" s="22">
        <f>+'P3 Ejecucion '!E36</f>
        <v>8636134.4900000002</v>
      </c>
      <c r="G37" s="22">
        <v>8069151.7000000002</v>
      </c>
      <c r="H37" s="22">
        <f>+'P3 Ejecucion '!G36</f>
        <v>8862312.7300000004</v>
      </c>
      <c r="I37" s="22">
        <f>+'P3 Ejecucion '!H36</f>
        <v>0</v>
      </c>
      <c r="J37" s="22">
        <f>+'P3 Ejecucion '!I36</f>
        <v>0</v>
      </c>
      <c r="K37" s="22">
        <f>+'P3 Ejecucion '!J36</f>
        <v>0</v>
      </c>
      <c r="L37" s="22">
        <f>+'P3 Ejecucion '!K36</f>
        <v>0</v>
      </c>
      <c r="M37" s="22">
        <f>+'P3 Ejecucion '!L36</f>
        <v>0</v>
      </c>
      <c r="N37" s="22">
        <f>+'P3 Ejecucion '!M36</f>
        <v>0</v>
      </c>
      <c r="O37" s="22">
        <f>+'P3 Ejecucion '!N36</f>
        <v>0</v>
      </c>
      <c r="P37" s="22">
        <f>+'P3 Ejecucion '!O36</f>
        <v>0</v>
      </c>
      <c r="Q37" s="43">
        <f>SUM(E37:P37)</f>
        <v>26975507.59</v>
      </c>
      <c r="T37" s="22"/>
    </row>
    <row r="38" spans="2:20" hidden="1" x14ac:dyDescent="0.25">
      <c r="B38" s="2" t="s">
        <v>27</v>
      </c>
      <c r="C38" s="49">
        <f>SUM(C39:C45)</f>
        <v>0</v>
      </c>
      <c r="D38" s="42">
        <f>SUM(D39:D46)</f>
        <v>0</v>
      </c>
      <c r="E38" s="42">
        <f t="shared" ref="E38:J38" si="11">SUM(E39:E47)</f>
        <v>0</v>
      </c>
      <c r="F38" s="42">
        <f t="shared" si="11"/>
        <v>0</v>
      </c>
      <c r="G38" s="42">
        <f>SUM(G39:G47)</f>
        <v>0</v>
      </c>
      <c r="H38" s="42">
        <f t="shared" si="11"/>
        <v>0</v>
      </c>
      <c r="I38" s="42">
        <f t="shared" si="11"/>
        <v>0</v>
      </c>
      <c r="J38" s="42">
        <f t="shared" si="11"/>
        <v>0</v>
      </c>
      <c r="K38" s="42">
        <f t="shared" ref="K38" si="12">SUM(K39:K46)</f>
        <v>0</v>
      </c>
      <c r="L38" s="42">
        <f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3">
        <f t="shared" ref="Q38:Q53" si="13">SUM(E38:P38)</f>
        <v>0</v>
      </c>
      <c r="T38" s="22"/>
    </row>
    <row r="39" spans="2:20" hidden="1" x14ac:dyDescent="0.25">
      <c r="B39" s="4" t="s">
        <v>28</v>
      </c>
      <c r="C39" s="50">
        <v>0</v>
      </c>
      <c r="D39" s="50">
        <v>0</v>
      </c>
      <c r="E39" s="22">
        <f>+'P3 Ejecucion '!D38</f>
        <v>0</v>
      </c>
      <c r="F39" s="22">
        <f>+'P3 Ejecucion '!E38</f>
        <v>0</v>
      </c>
      <c r="G39" s="22">
        <f>+'P3 Ejecucion '!F38</f>
        <v>0</v>
      </c>
      <c r="H39" s="22">
        <f>+'P3 Ejecucion '!G38</f>
        <v>0</v>
      </c>
      <c r="I39" s="22">
        <f>+'P3 Ejecucion '!H38</f>
        <v>0</v>
      </c>
      <c r="J39" s="22">
        <f>+'P3 Ejecucion '!I38</f>
        <v>0</v>
      </c>
      <c r="K39" s="22">
        <f>+'P3 Ejecucion '!J38</f>
        <v>0</v>
      </c>
      <c r="L39" s="22">
        <f>+'P3 Ejecucion '!K38</f>
        <v>0</v>
      </c>
      <c r="M39" s="22">
        <f>+'P3 Ejecucion '!L38</f>
        <v>0</v>
      </c>
      <c r="N39" s="22">
        <f>+'P3 Ejecucion '!M38</f>
        <v>0</v>
      </c>
      <c r="O39" s="22">
        <f>+'P3 Ejecucion '!N38</f>
        <v>0</v>
      </c>
      <c r="P39" s="22">
        <f>+'P3 Ejecucion '!O38</f>
        <v>0</v>
      </c>
      <c r="Q39" s="43">
        <f t="shared" si="13"/>
        <v>0</v>
      </c>
      <c r="T39" s="22"/>
    </row>
    <row r="40" spans="2:20" hidden="1" x14ac:dyDescent="0.25">
      <c r="B40" s="4" t="s">
        <v>29</v>
      </c>
      <c r="C40" s="50">
        <v>0</v>
      </c>
      <c r="D40" s="50">
        <v>0</v>
      </c>
      <c r="E40" s="22">
        <f>+'P3 Ejecucion '!D39</f>
        <v>0</v>
      </c>
      <c r="F40" s="22">
        <f>+'P3 Ejecucion '!E39</f>
        <v>0</v>
      </c>
      <c r="G40" s="22">
        <f>+'P3 Ejecucion '!F39</f>
        <v>0</v>
      </c>
      <c r="H40" s="22">
        <f>+'P3 Ejecucion '!G39</f>
        <v>0</v>
      </c>
      <c r="I40" s="22">
        <f>+'P3 Ejecucion '!H39</f>
        <v>0</v>
      </c>
      <c r="J40" s="22">
        <f>+'P3 Ejecucion '!I39</f>
        <v>0</v>
      </c>
      <c r="K40" s="22">
        <f>+'P3 Ejecucion '!J39</f>
        <v>0</v>
      </c>
      <c r="L40" s="22">
        <f>+'P3 Ejecucion '!K39</f>
        <v>0</v>
      </c>
      <c r="M40" s="22">
        <f>+'P3 Ejecucion '!L39</f>
        <v>0</v>
      </c>
      <c r="N40" s="22">
        <f>+'P3 Ejecucion '!M39</f>
        <v>0</v>
      </c>
      <c r="O40" s="22">
        <f>+'P3 Ejecucion '!N39</f>
        <v>0</v>
      </c>
      <c r="P40" s="22">
        <f>+'P3 Ejecucion '!O39</f>
        <v>0</v>
      </c>
      <c r="Q40" s="43">
        <f t="shared" si="13"/>
        <v>0</v>
      </c>
      <c r="T40" s="22"/>
    </row>
    <row r="41" spans="2:20" hidden="1" x14ac:dyDescent="0.25">
      <c r="B41" s="4" t="s">
        <v>30</v>
      </c>
      <c r="C41" s="50">
        <v>0</v>
      </c>
      <c r="D41" s="50">
        <v>0</v>
      </c>
      <c r="E41" s="22">
        <f>+'P3 Ejecucion '!D40</f>
        <v>0</v>
      </c>
      <c r="F41" s="22">
        <f>+'P3 Ejecucion '!E40</f>
        <v>0</v>
      </c>
      <c r="G41" s="22">
        <f>+'P3 Ejecucion '!F40</f>
        <v>0</v>
      </c>
      <c r="H41" s="22">
        <f>+'P3 Ejecucion '!G40</f>
        <v>0</v>
      </c>
      <c r="I41" s="22">
        <f>+'P3 Ejecucion '!H40</f>
        <v>0</v>
      </c>
      <c r="J41" s="22">
        <f>+'P3 Ejecucion '!I40</f>
        <v>0</v>
      </c>
      <c r="K41" s="22">
        <f>+'P3 Ejecucion '!J40</f>
        <v>0</v>
      </c>
      <c r="L41" s="22">
        <f>+'P3 Ejecucion '!K40</f>
        <v>0</v>
      </c>
      <c r="M41" s="22">
        <f>+'P3 Ejecucion '!L40</f>
        <v>0</v>
      </c>
      <c r="N41" s="22">
        <f>+'P3 Ejecucion '!M40</f>
        <v>0</v>
      </c>
      <c r="O41" s="22">
        <f>+'P3 Ejecucion '!N40</f>
        <v>0</v>
      </c>
      <c r="P41" s="22">
        <f>+'P3 Ejecucion '!O40</f>
        <v>0</v>
      </c>
      <c r="Q41" s="43">
        <f t="shared" si="13"/>
        <v>0</v>
      </c>
      <c r="T41" s="22"/>
    </row>
    <row r="42" spans="2:20" hidden="1" x14ac:dyDescent="0.25">
      <c r="B42" s="4" t="s">
        <v>31</v>
      </c>
      <c r="C42" s="50">
        <v>0</v>
      </c>
      <c r="D42" s="50">
        <v>0</v>
      </c>
      <c r="E42" s="22">
        <f>+'P3 Ejecucion '!D41</f>
        <v>0</v>
      </c>
      <c r="F42" s="22">
        <f>+'P3 Ejecucion '!E41</f>
        <v>0</v>
      </c>
      <c r="G42" s="22">
        <f>+'P3 Ejecucion '!F41</f>
        <v>0</v>
      </c>
      <c r="H42" s="22">
        <f>+'P3 Ejecucion '!G41</f>
        <v>0</v>
      </c>
      <c r="I42" s="22">
        <f>+'P3 Ejecucion '!H41</f>
        <v>0</v>
      </c>
      <c r="J42" s="22">
        <f>+'P3 Ejecucion '!I41</f>
        <v>0</v>
      </c>
      <c r="K42" s="22">
        <f>+'P3 Ejecucion '!J41</f>
        <v>0</v>
      </c>
      <c r="L42" s="22">
        <f>+'P3 Ejecucion '!K41</f>
        <v>0</v>
      </c>
      <c r="M42" s="22">
        <f>+'P3 Ejecucion '!L41</f>
        <v>0</v>
      </c>
      <c r="N42" s="22">
        <f>+'P3 Ejecucion '!M41</f>
        <v>0</v>
      </c>
      <c r="O42" s="22">
        <f>+'P3 Ejecucion '!N41</f>
        <v>0</v>
      </c>
      <c r="P42" s="22">
        <f>+'P3 Ejecucion '!O41</f>
        <v>0</v>
      </c>
      <c r="Q42" s="43">
        <f t="shared" si="13"/>
        <v>0</v>
      </c>
      <c r="T42" s="22"/>
    </row>
    <row r="43" spans="2:20" hidden="1" x14ac:dyDescent="0.25">
      <c r="B43" s="4" t="s">
        <v>32</v>
      </c>
      <c r="C43" s="50">
        <v>0</v>
      </c>
      <c r="D43" s="50">
        <v>0</v>
      </c>
      <c r="E43" s="22">
        <f>+'P3 Ejecucion '!D42</f>
        <v>0</v>
      </c>
      <c r="F43" s="22">
        <f>+'P3 Ejecucion '!E42</f>
        <v>0</v>
      </c>
      <c r="G43" s="22">
        <f>+'P3 Ejecucion '!F42</f>
        <v>0</v>
      </c>
      <c r="H43" s="22">
        <f>+'P3 Ejecucion '!G42</f>
        <v>0</v>
      </c>
      <c r="I43" s="22">
        <f>+'P3 Ejecucion '!H42</f>
        <v>0</v>
      </c>
      <c r="J43" s="22">
        <f>+'P3 Ejecucion '!I42</f>
        <v>0</v>
      </c>
      <c r="K43" s="22">
        <f>+'P3 Ejecucion '!J42</f>
        <v>0</v>
      </c>
      <c r="L43" s="22">
        <f>+'P3 Ejecucion '!K42</f>
        <v>0</v>
      </c>
      <c r="M43" s="22">
        <f>+'P3 Ejecucion '!L42</f>
        <v>0</v>
      </c>
      <c r="N43" s="22">
        <f>+'P3 Ejecucion '!M42</f>
        <v>0</v>
      </c>
      <c r="O43" s="22">
        <f>+'P3 Ejecucion '!N42</f>
        <v>0</v>
      </c>
      <c r="P43" s="22">
        <f>+'P3 Ejecucion '!O42</f>
        <v>0</v>
      </c>
      <c r="Q43" s="43">
        <f t="shared" si="13"/>
        <v>0</v>
      </c>
      <c r="T43" s="22"/>
    </row>
    <row r="44" spans="2:20" hidden="1" x14ac:dyDescent="0.25">
      <c r="B44" s="4" t="s">
        <v>33</v>
      </c>
      <c r="C44" s="50">
        <v>0</v>
      </c>
      <c r="D44" s="50">
        <v>0</v>
      </c>
      <c r="E44" s="22">
        <f>+'P3 Ejecucion '!D43</f>
        <v>0</v>
      </c>
      <c r="F44" s="22">
        <f>+'P3 Ejecucion '!E43</f>
        <v>0</v>
      </c>
      <c r="G44" s="22">
        <f>+'P3 Ejecucion '!F43</f>
        <v>0</v>
      </c>
      <c r="H44" s="22">
        <f>+'P3 Ejecucion '!G43</f>
        <v>0</v>
      </c>
      <c r="I44" s="22">
        <f>+'P3 Ejecucion '!H43</f>
        <v>0</v>
      </c>
      <c r="J44" s="22">
        <f>+'P3 Ejecucion '!I43</f>
        <v>0</v>
      </c>
      <c r="K44" s="22">
        <f>+'P3 Ejecucion '!J43</f>
        <v>0</v>
      </c>
      <c r="L44" s="22">
        <f>+'P3 Ejecucion '!K43</f>
        <v>0</v>
      </c>
      <c r="M44" s="22">
        <f>+'P3 Ejecucion '!L43</f>
        <v>0</v>
      </c>
      <c r="N44" s="22">
        <f>+'P3 Ejecucion '!M43</f>
        <v>0</v>
      </c>
      <c r="O44" s="22">
        <f>+'P3 Ejecucion '!N43</f>
        <v>0</v>
      </c>
      <c r="P44" s="22">
        <f>+'P3 Ejecucion '!O43</f>
        <v>0</v>
      </c>
      <c r="Q44" s="43">
        <f t="shared" si="13"/>
        <v>0</v>
      </c>
      <c r="T44" s="22"/>
    </row>
    <row r="45" spans="2:20" hidden="1" x14ac:dyDescent="0.25">
      <c r="B45" s="4" t="s">
        <v>34</v>
      </c>
      <c r="C45" s="50">
        <v>0</v>
      </c>
      <c r="D45" s="50">
        <v>0</v>
      </c>
      <c r="E45" s="22">
        <f>+'P3 Ejecucion '!D44</f>
        <v>0</v>
      </c>
      <c r="F45" s="22">
        <f>+'P3 Ejecucion '!E44</f>
        <v>0</v>
      </c>
      <c r="G45" s="22">
        <f>+'P3 Ejecucion '!F44</f>
        <v>0</v>
      </c>
      <c r="H45" s="22">
        <f>+'P3 Ejecucion '!G44</f>
        <v>0</v>
      </c>
      <c r="I45" s="22">
        <f>+'P3 Ejecucion '!H44</f>
        <v>0</v>
      </c>
      <c r="J45" s="22">
        <f>+'P3 Ejecucion '!I44</f>
        <v>0</v>
      </c>
      <c r="K45" s="22">
        <f>+'P3 Ejecucion '!J44</f>
        <v>0</v>
      </c>
      <c r="L45" s="22">
        <f>+'P3 Ejecucion '!K44</f>
        <v>0</v>
      </c>
      <c r="M45" s="22">
        <f>+'P3 Ejecucion '!L44</f>
        <v>0</v>
      </c>
      <c r="N45" s="22">
        <f>+'P3 Ejecucion '!M44</f>
        <v>0</v>
      </c>
      <c r="O45" s="22">
        <f>+'P3 Ejecucion '!N44</f>
        <v>0</v>
      </c>
      <c r="P45" s="22">
        <f>+'P3 Ejecucion '!O44</f>
        <v>0</v>
      </c>
      <c r="Q45" s="43">
        <f t="shared" si="13"/>
        <v>0</v>
      </c>
      <c r="T45" s="22"/>
    </row>
    <row r="46" spans="2:20" hidden="1" x14ac:dyDescent="0.25">
      <c r="B46" s="4" t="s">
        <v>35</v>
      </c>
      <c r="C46" s="50">
        <v>0</v>
      </c>
      <c r="D46" s="50">
        <v>0</v>
      </c>
      <c r="E46" s="22">
        <f>+'P3 Ejecucion '!D45</f>
        <v>0</v>
      </c>
      <c r="F46" s="22">
        <f>+'P3 Ejecucion '!E45</f>
        <v>0</v>
      </c>
      <c r="G46" s="22">
        <f>+'P3 Ejecucion '!F45</f>
        <v>0</v>
      </c>
      <c r="H46" s="22">
        <f>+'P3 Ejecucion '!G45</f>
        <v>0</v>
      </c>
      <c r="I46" s="22">
        <f>+'P3 Ejecucion '!H45</f>
        <v>0</v>
      </c>
      <c r="J46" s="22">
        <f>+'P3 Ejecucion '!I45</f>
        <v>0</v>
      </c>
      <c r="K46" s="22">
        <f>+'P3 Ejecucion '!J45</f>
        <v>0</v>
      </c>
      <c r="L46" s="22">
        <f>+'P3 Ejecucion '!K45</f>
        <v>0</v>
      </c>
      <c r="M46" s="22">
        <f>+'P3 Ejecucion '!L45</f>
        <v>0</v>
      </c>
      <c r="N46" s="22">
        <f>+'P3 Ejecucion '!M45</f>
        <v>0</v>
      </c>
      <c r="O46" s="22">
        <f>+'P3 Ejecucion '!N45</f>
        <v>0</v>
      </c>
      <c r="P46" s="22">
        <f>+'P3 Ejecucion '!O45</f>
        <v>0</v>
      </c>
      <c r="Q46" s="43">
        <f t="shared" si="13"/>
        <v>0</v>
      </c>
      <c r="T46" s="22"/>
    </row>
    <row r="47" spans="2:20" hidden="1" x14ac:dyDescent="0.25">
      <c r="B47" s="2" t="s">
        <v>36</v>
      </c>
      <c r="C47" s="42">
        <f>SUM(C48:C53)</f>
        <v>0</v>
      </c>
      <c r="D47" s="42">
        <f t="shared" ref="D47" si="14">SUM(D48:D53)</f>
        <v>0</v>
      </c>
      <c r="E47" s="42">
        <f>SUM(E48:E53)</f>
        <v>0</v>
      </c>
      <c r="F47" s="42">
        <f t="shared" ref="F47:J47" si="15">SUM(F48:F53)</f>
        <v>0</v>
      </c>
      <c r="G47" s="42">
        <f t="shared" si="15"/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ref="K47:P47" si="16">SUM(K48:K53)</f>
        <v>0</v>
      </c>
      <c r="L47" s="42">
        <f t="shared" si="16"/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3">
        <f t="shared" si="13"/>
        <v>0</v>
      </c>
      <c r="T47" s="22"/>
    </row>
    <row r="48" spans="2:20" hidden="1" x14ac:dyDescent="0.25">
      <c r="B48" s="4" t="s">
        <v>37</v>
      </c>
      <c r="C48" s="50">
        <v>0</v>
      </c>
      <c r="D48" s="50">
        <v>0</v>
      </c>
      <c r="E48" s="22">
        <f>+'P3 Ejecucion '!D47</f>
        <v>0</v>
      </c>
      <c r="F48" s="22">
        <f>+'P3 Ejecucion '!E47</f>
        <v>0</v>
      </c>
      <c r="G48" s="22">
        <f>+'P3 Ejecucion '!F47</f>
        <v>0</v>
      </c>
      <c r="H48" s="22">
        <f>+'P3 Ejecucion '!G47</f>
        <v>0</v>
      </c>
      <c r="I48" s="22">
        <f>+'P3 Ejecucion '!H47</f>
        <v>0</v>
      </c>
      <c r="J48" s="22">
        <f>+'P3 Ejecucion '!I47</f>
        <v>0</v>
      </c>
      <c r="K48" s="22">
        <f>+'P3 Ejecucion '!J47</f>
        <v>0</v>
      </c>
      <c r="L48" s="22">
        <f>+'P3 Ejecucion '!K47</f>
        <v>0</v>
      </c>
      <c r="M48" s="22">
        <f>+'P3 Ejecucion '!L47</f>
        <v>0</v>
      </c>
      <c r="N48" s="22">
        <f>+'P3 Ejecucion '!M47</f>
        <v>0</v>
      </c>
      <c r="O48" s="22">
        <f>+'P3 Ejecucion '!N47</f>
        <v>0</v>
      </c>
      <c r="P48" s="43">
        <v>0</v>
      </c>
      <c r="Q48" s="43">
        <f t="shared" si="13"/>
        <v>0</v>
      </c>
      <c r="T48" s="22"/>
    </row>
    <row r="49" spans="2:20" hidden="1" x14ac:dyDescent="0.25">
      <c r="B49" s="4" t="s">
        <v>38</v>
      </c>
      <c r="C49" s="50">
        <v>0</v>
      </c>
      <c r="D49" s="50">
        <v>0</v>
      </c>
      <c r="E49" s="22">
        <f>+'P3 Ejecucion '!D48</f>
        <v>0</v>
      </c>
      <c r="F49" s="22">
        <f>+'P3 Ejecucion '!E48</f>
        <v>0</v>
      </c>
      <c r="G49" s="22">
        <f>+'P3 Ejecucion '!F48</f>
        <v>0</v>
      </c>
      <c r="H49" s="22">
        <f>+'P3 Ejecucion '!G48</f>
        <v>0</v>
      </c>
      <c r="I49" s="22">
        <f>+'P3 Ejecucion '!H48</f>
        <v>0</v>
      </c>
      <c r="J49" s="22">
        <f>+'P3 Ejecucion '!I48</f>
        <v>0</v>
      </c>
      <c r="K49" s="22">
        <f>+'P3 Ejecucion '!J48</f>
        <v>0</v>
      </c>
      <c r="L49" s="22">
        <f>+'P3 Ejecucion '!K48</f>
        <v>0</v>
      </c>
      <c r="M49" s="22">
        <f>+'P3 Ejecucion '!L48</f>
        <v>0</v>
      </c>
      <c r="N49" s="22">
        <f>+'P3 Ejecucion '!M48</f>
        <v>0</v>
      </c>
      <c r="O49" s="22">
        <f>+'P3 Ejecucion '!N48</f>
        <v>0</v>
      </c>
      <c r="P49" s="43">
        <v>0</v>
      </c>
      <c r="Q49" s="43">
        <f t="shared" si="13"/>
        <v>0</v>
      </c>
      <c r="T49" s="22"/>
    </row>
    <row r="50" spans="2:20" hidden="1" x14ac:dyDescent="0.25">
      <c r="B50" s="4" t="s">
        <v>39</v>
      </c>
      <c r="C50" s="50">
        <v>0</v>
      </c>
      <c r="D50" s="50">
        <v>0</v>
      </c>
      <c r="E50" s="22">
        <f>+'P3 Ejecucion '!D49</f>
        <v>0</v>
      </c>
      <c r="F50" s="22">
        <f>+'P3 Ejecucion '!E49</f>
        <v>0</v>
      </c>
      <c r="G50" s="22">
        <f>+'P3 Ejecucion '!F49</f>
        <v>0</v>
      </c>
      <c r="H50" s="22">
        <f>+'P3 Ejecucion '!G49</f>
        <v>0</v>
      </c>
      <c r="I50" s="22">
        <f>+'P3 Ejecucion '!H49</f>
        <v>0</v>
      </c>
      <c r="J50" s="22">
        <f>+'P3 Ejecucion '!I49</f>
        <v>0</v>
      </c>
      <c r="K50" s="22">
        <f>+'P3 Ejecucion '!J49</f>
        <v>0</v>
      </c>
      <c r="L50" s="22">
        <f>+'P3 Ejecucion '!K49</f>
        <v>0</v>
      </c>
      <c r="M50" s="22">
        <f>+'P3 Ejecucion '!L49</f>
        <v>0</v>
      </c>
      <c r="N50" s="22">
        <f>+'P3 Ejecucion '!M49</f>
        <v>0</v>
      </c>
      <c r="O50" s="22">
        <f>+'P3 Ejecucion '!N49</f>
        <v>0</v>
      </c>
      <c r="P50" s="43">
        <v>0</v>
      </c>
      <c r="Q50" s="43">
        <f t="shared" si="13"/>
        <v>0</v>
      </c>
      <c r="T50" s="22"/>
    </row>
    <row r="51" spans="2:20" hidden="1" x14ac:dyDescent="0.25">
      <c r="B51" s="4" t="s">
        <v>40</v>
      </c>
      <c r="C51" s="50">
        <v>0</v>
      </c>
      <c r="D51" s="50">
        <v>0</v>
      </c>
      <c r="E51" s="22">
        <f>+'P3 Ejecucion '!D50</f>
        <v>0</v>
      </c>
      <c r="F51" s="22">
        <f>+'P3 Ejecucion '!E50</f>
        <v>0</v>
      </c>
      <c r="G51" s="22">
        <f>+'P3 Ejecucion '!F50</f>
        <v>0</v>
      </c>
      <c r="H51" s="22">
        <f>+'P3 Ejecucion '!G50</f>
        <v>0</v>
      </c>
      <c r="I51" s="22">
        <f>+'P3 Ejecucion '!H50</f>
        <v>0</v>
      </c>
      <c r="J51" s="22">
        <f>+'P3 Ejecucion '!I50</f>
        <v>0</v>
      </c>
      <c r="K51" s="22">
        <f>+'P3 Ejecucion '!J50</f>
        <v>0</v>
      </c>
      <c r="L51" s="22">
        <f>+'P3 Ejecucion '!K50</f>
        <v>0</v>
      </c>
      <c r="M51" s="22">
        <f>+'P3 Ejecucion '!L50</f>
        <v>0</v>
      </c>
      <c r="N51" s="22">
        <f>+'P3 Ejecucion '!M50</f>
        <v>0</v>
      </c>
      <c r="O51" s="22">
        <f>+'P3 Ejecucion '!N50</f>
        <v>0</v>
      </c>
      <c r="P51" s="43">
        <v>0</v>
      </c>
      <c r="Q51" s="43">
        <f t="shared" si="13"/>
        <v>0</v>
      </c>
      <c r="T51" s="22"/>
    </row>
    <row r="52" spans="2:20" hidden="1" x14ac:dyDescent="0.25">
      <c r="B52" s="4" t="s">
        <v>41</v>
      </c>
      <c r="C52" s="50">
        <v>0</v>
      </c>
      <c r="D52" s="50">
        <v>0</v>
      </c>
      <c r="E52" s="22">
        <f>+'P3 Ejecucion '!D51</f>
        <v>0</v>
      </c>
      <c r="F52" s="22">
        <f>+'P3 Ejecucion '!E51</f>
        <v>0</v>
      </c>
      <c r="G52" s="22">
        <f>+'P3 Ejecucion '!F51</f>
        <v>0</v>
      </c>
      <c r="H52" s="22">
        <f>+'P3 Ejecucion '!G51</f>
        <v>0</v>
      </c>
      <c r="I52" s="22">
        <f>+'P3 Ejecucion '!H51</f>
        <v>0</v>
      </c>
      <c r="J52" s="22">
        <f>+'P3 Ejecucion '!I51</f>
        <v>0</v>
      </c>
      <c r="K52" s="22">
        <f>+'P3 Ejecucion '!J51</f>
        <v>0</v>
      </c>
      <c r="L52" s="22">
        <f>+'P3 Ejecucion '!K51</f>
        <v>0</v>
      </c>
      <c r="M52" s="22">
        <f>+'P3 Ejecucion '!L51</f>
        <v>0</v>
      </c>
      <c r="N52" s="22">
        <f>+'P3 Ejecucion '!M51</f>
        <v>0</v>
      </c>
      <c r="O52" s="22">
        <f>+'P3 Ejecucion '!N51</f>
        <v>0</v>
      </c>
      <c r="P52" s="43">
        <v>0</v>
      </c>
      <c r="Q52" s="43">
        <f t="shared" si="13"/>
        <v>0</v>
      </c>
      <c r="T52" s="22"/>
    </row>
    <row r="53" spans="2:20" hidden="1" x14ac:dyDescent="0.25">
      <c r="B53" s="4" t="s">
        <v>42</v>
      </c>
      <c r="C53" s="50">
        <v>0</v>
      </c>
      <c r="D53" s="50">
        <v>0</v>
      </c>
      <c r="E53" s="22">
        <f>+'P3 Ejecucion '!D52</f>
        <v>0</v>
      </c>
      <c r="F53" s="22">
        <f>+'P3 Ejecucion '!E52</f>
        <v>0</v>
      </c>
      <c r="G53" s="22">
        <f>+'P3 Ejecucion '!F52</f>
        <v>0</v>
      </c>
      <c r="H53" s="22">
        <f>+'P3 Ejecucion '!G52</f>
        <v>0</v>
      </c>
      <c r="I53" s="22">
        <f>+'P3 Ejecucion '!H52</f>
        <v>0</v>
      </c>
      <c r="J53" s="22">
        <f>+'P3 Ejecucion '!I52</f>
        <v>0</v>
      </c>
      <c r="K53" s="22">
        <f>+'P3 Ejecucion '!J52</f>
        <v>0</v>
      </c>
      <c r="L53" s="22">
        <f>+'P3 Ejecucion '!K52</f>
        <v>0</v>
      </c>
      <c r="M53" s="22">
        <f>+'P3 Ejecucion '!L52</f>
        <v>0</v>
      </c>
      <c r="N53" s="22">
        <f>+'P3 Ejecucion '!M52</f>
        <v>0</v>
      </c>
      <c r="O53" s="22">
        <f>+'P3 Ejecucion '!N52</f>
        <v>0</v>
      </c>
      <c r="P53" s="43">
        <v>0</v>
      </c>
      <c r="Q53" s="43">
        <f t="shared" si="13"/>
        <v>0</v>
      </c>
      <c r="T53" s="22"/>
    </row>
    <row r="54" spans="2:20" x14ac:dyDescent="0.25">
      <c r="B54" s="2" t="s">
        <v>43</v>
      </c>
      <c r="C54" s="49">
        <f>SUM(C55:C63)</f>
        <v>81627190</v>
      </c>
      <c r="D54" s="49">
        <f t="shared" ref="D54:P54" si="17">SUM(D55:D63)</f>
        <v>0</v>
      </c>
      <c r="E54" s="49">
        <f t="shared" si="17"/>
        <v>879235.7</v>
      </c>
      <c r="F54" s="49">
        <f t="shared" si="17"/>
        <v>2087470.32</v>
      </c>
      <c r="G54" s="49">
        <f t="shared" si="17"/>
        <v>3327485.07</v>
      </c>
      <c r="H54" s="49">
        <f t="shared" si="17"/>
        <v>1797145.32</v>
      </c>
      <c r="I54" s="49">
        <f t="shared" si="17"/>
        <v>0</v>
      </c>
      <c r="J54" s="49">
        <f t="shared" si="17"/>
        <v>0</v>
      </c>
      <c r="K54" s="49">
        <f t="shared" si="17"/>
        <v>0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5">
        <f>SUM(E54:P54)</f>
        <v>8091336.4100000001</v>
      </c>
      <c r="T54" s="22"/>
    </row>
    <row r="55" spans="2:20" x14ac:dyDescent="0.25">
      <c r="B55" s="4" t="s">
        <v>44</v>
      </c>
      <c r="C55" s="50">
        <v>10165000</v>
      </c>
      <c r="D55" s="50"/>
      <c r="E55" s="22">
        <f>+'P3 Ejecucion '!D54</f>
        <v>0</v>
      </c>
      <c r="F55" s="22">
        <f>+'P3 Ejecucion '!E54</f>
        <v>517328.52</v>
      </c>
      <c r="G55" s="22">
        <v>564606.4</v>
      </c>
      <c r="H55" s="22">
        <f>+'P3 Ejecucion '!G54</f>
        <v>100252.8</v>
      </c>
      <c r="I55" s="22">
        <f>+'P3 Ejecucion '!H54</f>
        <v>0</v>
      </c>
      <c r="J55" s="22">
        <f>+'P3 Ejecucion '!I54</f>
        <v>0</v>
      </c>
      <c r="K55" s="22">
        <f>+'P3 Ejecucion '!J54</f>
        <v>0</v>
      </c>
      <c r="L55" s="22">
        <f>+'P3 Ejecucion '!K54</f>
        <v>0</v>
      </c>
      <c r="M55" s="22">
        <f>+'P3 Ejecucion '!L54</f>
        <v>0</v>
      </c>
      <c r="N55" s="22">
        <f>+'P3 Ejecucion '!M54</f>
        <v>0</v>
      </c>
      <c r="O55" s="22">
        <f>+'P3 Ejecucion '!N54</f>
        <v>0</v>
      </c>
      <c r="P55" s="22">
        <f>+'P3 Ejecucion '!O54</f>
        <v>0</v>
      </c>
      <c r="Q55" s="43">
        <f t="shared" ref="Q55:Q61" si="18">SUM(E55:P55)</f>
        <v>1182187.72</v>
      </c>
      <c r="T55" s="22"/>
    </row>
    <row r="56" spans="2:20" x14ac:dyDescent="0.25">
      <c r="B56" s="4" t="s">
        <v>45</v>
      </c>
      <c r="C56" s="50">
        <v>1533090</v>
      </c>
      <c r="D56" s="50"/>
      <c r="E56" s="22">
        <f>+'P3 Ejecucion '!D55</f>
        <v>0</v>
      </c>
      <c r="F56" s="22">
        <f>+'P3 Ejecucion '!E55</f>
        <v>0</v>
      </c>
      <c r="G56" s="22">
        <v>33040</v>
      </c>
      <c r="H56" s="22">
        <f>+'P3 Ejecucion '!G55</f>
        <v>312194.78000000003</v>
      </c>
      <c r="I56" s="22">
        <f>+'P3 Ejecucion '!H55</f>
        <v>0</v>
      </c>
      <c r="J56" s="22">
        <f>+'P3 Ejecucion '!I55</f>
        <v>0</v>
      </c>
      <c r="K56" s="22">
        <f>+'P3 Ejecucion '!J55</f>
        <v>0</v>
      </c>
      <c r="L56" s="22">
        <f>+'P3 Ejecucion '!K55</f>
        <v>0</v>
      </c>
      <c r="M56" s="22">
        <f>+'P3 Ejecucion '!L55</f>
        <v>0</v>
      </c>
      <c r="N56" s="22">
        <f>+'P3 Ejecucion '!M55</f>
        <v>0</v>
      </c>
      <c r="O56" s="22">
        <f>+'P3 Ejecucion '!N55</f>
        <v>0</v>
      </c>
      <c r="P56" s="22">
        <f>+'P3 Ejecucion '!O55</f>
        <v>0</v>
      </c>
      <c r="Q56" s="43">
        <f t="shared" si="18"/>
        <v>345234.78</v>
      </c>
      <c r="T56" s="22"/>
    </row>
    <row r="57" spans="2:20" x14ac:dyDescent="0.25">
      <c r="B57" s="4" t="s">
        <v>46</v>
      </c>
      <c r="C57" s="50">
        <v>56306600</v>
      </c>
      <c r="D57" s="50"/>
      <c r="E57" s="22">
        <f>+'P3 Ejecucion '!D56</f>
        <v>869205.7</v>
      </c>
      <c r="F57" s="22">
        <f>+'P3 Ejecucion '!E56</f>
        <v>1570141.8</v>
      </c>
      <c r="G57" s="22">
        <v>2419200.12</v>
      </c>
      <c r="H57" s="22">
        <f>+'P3 Ejecucion '!G56</f>
        <v>1058016</v>
      </c>
      <c r="I57" s="22">
        <f>+'P3 Ejecucion '!H56</f>
        <v>0</v>
      </c>
      <c r="J57" s="22">
        <f>+'P3 Ejecucion '!I56</f>
        <v>0</v>
      </c>
      <c r="K57" s="22">
        <f>+'P3 Ejecucion '!J56</f>
        <v>0</v>
      </c>
      <c r="L57" s="22">
        <f>+'P3 Ejecucion '!K56</f>
        <v>0</v>
      </c>
      <c r="M57" s="22">
        <f>+'P3 Ejecucion '!L56</f>
        <v>0</v>
      </c>
      <c r="N57" s="22">
        <f>+'P3 Ejecucion '!M56</f>
        <v>0</v>
      </c>
      <c r="O57" s="22">
        <f>+'P3 Ejecucion '!N56</f>
        <v>0</v>
      </c>
      <c r="P57" s="22">
        <f>+'P3 Ejecucion '!O56</f>
        <v>0</v>
      </c>
      <c r="Q57" s="43">
        <f t="shared" si="18"/>
        <v>5916563.6200000001</v>
      </c>
      <c r="T57" s="22"/>
    </row>
    <row r="58" spans="2:20" x14ac:dyDescent="0.25">
      <c r="B58" s="4" t="s">
        <v>47</v>
      </c>
      <c r="C58" s="50">
        <v>0</v>
      </c>
      <c r="D58" s="50"/>
      <c r="E58" s="22">
        <f>+'P3 Ejecucion '!D57</f>
        <v>0</v>
      </c>
      <c r="F58" s="22">
        <f>+'P3 Ejecucion '!E57</f>
        <v>0</v>
      </c>
      <c r="G58" s="22">
        <f>+'P3 Ejecucion '!F57</f>
        <v>0</v>
      </c>
      <c r="H58" s="22">
        <f>+'P3 Ejecucion '!G57</f>
        <v>0</v>
      </c>
      <c r="I58" s="22">
        <f>+'P3 Ejecucion '!H57</f>
        <v>0</v>
      </c>
      <c r="J58" s="22">
        <f>+'P3 Ejecucion '!I57</f>
        <v>0</v>
      </c>
      <c r="K58" s="22">
        <f>+'P3 Ejecucion '!J57</f>
        <v>0</v>
      </c>
      <c r="L58" s="22">
        <f>+'P3 Ejecucion '!K57</f>
        <v>0</v>
      </c>
      <c r="M58" s="22">
        <f>+'P3 Ejecucion '!L57</f>
        <v>0</v>
      </c>
      <c r="N58" s="22">
        <f>+'P3 Ejecucion '!M57</f>
        <v>0</v>
      </c>
      <c r="O58" s="22">
        <f>+'P3 Ejecucion '!N57</f>
        <v>0</v>
      </c>
      <c r="P58" s="22">
        <f>+'P3 Ejecucion '!O57</f>
        <v>0</v>
      </c>
      <c r="Q58" s="43">
        <f t="shared" si="18"/>
        <v>0</v>
      </c>
      <c r="T58" s="22"/>
    </row>
    <row r="59" spans="2:20" x14ac:dyDescent="0.25">
      <c r="B59" s="4" t="s">
        <v>48</v>
      </c>
      <c r="C59" s="50">
        <v>7115000</v>
      </c>
      <c r="D59" s="50"/>
      <c r="E59" s="22">
        <f>+'P3 Ejecucion '!D58</f>
        <v>10030</v>
      </c>
      <c r="F59" s="22">
        <f>+'P3 Ejecucion '!E58</f>
        <v>0</v>
      </c>
      <c r="G59" s="22">
        <v>310638.55</v>
      </c>
      <c r="H59" s="22">
        <f>+'P3 Ejecucion '!G58</f>
        <v>326681.74</v>
      </c>
      <c r="I59" s="22">
        <f>+'P3 Ejecucion '!H58</f>
        <v>0</v>
      </c>
      <c r="J59" s="22">
        <f>+'P3 Ejecucion '!I58</f>
        <v>0</v>
      </c>
      <c r="K59" s="22">
        <f>+'P3 Ejecucion '!J58</f>
        <v>0</v>
      </c>
      <c r="L59" s="22">
        <f>+'P3 Ejecucion '!K58</f>
        <v>0</v>
      </c>
      <c r="M59" s="22">
        <f>+'P3 Ejecucion '!L58</f>
        <v>0</v>
      </c>
      <c r="N59" s="22">
        <f>+'P3 Ejecucion '!M58</f>
        <v>0</v>
      </c>
      <c r="O59" s="22">
        <f>+'P3 Ejecucion '!N58</f>
        <v>0</v>
      </c>
      <c r="P59" s="22">
        <f>+'P3 Ejecucion '!O58</f>
        <v>0</v>
      </c>
      <c r="Q59" s="43">
        <f t="shared" si="18"/>
        <v>647350.29</v>
      </c>
      <c r="T59" s="22"/>
    </row>
    <row r="60" spans="2:20" x14ac:dyDescent="0.25">
      <c r="B60" s="4" t="s">
        <v>49</v>
      </c>
      <c r="C60" s="50">
        <v>932500</v>
      </c>
      <c r="D60" s="50"/>
      <c r="E60" s="22">
        <f>+'P3 Ejecucion '!D59</f>
        <v>0</v>
      </c>
      <c r="F60" s="22">
        <f>+'P3 Ejecucion '!E59</f>
        <v>0</v>
      </c>
      <c r="G60" s="22">
        <f>+'P3 Ejecucion '!F59</f>
        <v>0</v>
      </c>
      <c r="H60" s="22">
        <f>+'P3 Ejecucion '!G59</f>
        <v>0</v>
      </c>
      <c r="I60" s="22">
        <f>+'P3 Ejecucion '!H59</f>
        <v>0</v>
      </c>
      <c r="J60" s="22">
        <f>+'P3 Ejecucion '!I59</f>
        <v>0</v>
      </c>
      <c r="K60" s="22">
        <f>+'P3 Ejecucion '!J59</f>
        <v>0</v>
      </c>
      <c r="L60" s="22">
        <f>+'P3 Ejecucion '!K59</f>
        <v>0</v>
      </c>
      <c r="M60" s="22">
        <f>+'P3 Ejecucion '!L59</f>
        <v>0</v>
      </c>
      <c r="N60" s="22">
        <f>+'P3 Ejecucion '!M59</f>
        <v>0</v>
      </c>
      <c r="O60" s="22">
        <f>+'P3 Ejecucion '!N59</f>
        <v>0</v>
      </c>
      <c r="P60" s="22">
        <f>+'P3 Ejecucion '!O59</f>
        <v>0</v>
      </c>
      <c r="Q60" s="43">
        <f t="shared" si="18"/>
        <v>0</v>
      </c>
      <c r="T60" s="22"/>
    </row>
    <row r="61" spans="2:20" x14ac:dyDescent="0.25">
      <c r="B61" s="4" t="s">
        <v>50</v>
      </c>
      <c r="C61" s="50">
        <v>0</v>
      </c>
      <c r="D61" s="50"/>
      <c r="E61" s="22">
        <f>+'P3 Ejecucion '!D60</f>
        <v>0</v>
      </c>
      <c r="F61" s="22">
        <f>+'P3 Ejecucion '!E60</f>
        <v>0</v>
      </c>
      <c r="G61" s="22">
        <f>+'P3 Ejecucion '!F60</f>
        <v>0</v>
      </c>
      <c r="H61" s="22">
        <f>+'P3 Ejecucion '!G60</f>
        <v>0</v>
      </c>
      <c r="I61" s="22">
        <f>+'P3 Ejecucion '!H60</f>
        <v>0</v>
      </c>
      <c r="J61" s="22">
        <f>+'P3 Ejecucion '!I60</f>
        <v>0</v>
      </c>
      <c r="K61" s="22">
        <f>+'P3 Ejecucion '!J60</f>
        <v>0</v>
      </c>
      <c r="L61" s="22">
        <f>+'P3 Ejecucion '!K60</f>
        <v>0</v>
      </c>
      <c r="M61" s="22">
        <f>+'P3 Ejecucion '!L60</f>
        <v>0</v>
      </c>
      <c r="N61" s="22">
        <f>+'P3 Ejecucion '!M60</f>
        <v>0</v>
      </c>
      <c r="O61" s="22">
        <f>+'P3 Ejecucion '!N60</f>
        <v>0</v>
      </c>
      <c r="P61" s="22">
        <f>+'P3 Ejecucion '!O60</f>
        <v>0</v>
      </c>
      <c r="Q61" s="43">
        <f t="shared" si="18"/>
        <v>0</v>
      </c>
      <c r="T61" s="22"/>
    </row>
    <row r="62" spans="2:20" x14ac:dyDescent="0.25">
      <c r="B62" s="4" t="s">
        <v>51</v>
      </c>
      <c r="C62" s="50">
        <v>5575000</v>
      </c>
      <c r="D62" s="50"/>
      <c r="E62" s="22">
        <f>+'P3 Ejecucion '!D61</f>
        <v>0</v>
      </c>
      <c r="F62" s="22">
        <f>+'P3 Ejecucion '!E61</f>
        <v>0</v>
      </c>
      <c r="G62" s="22">
        <f>+'P3 Ejecucion '!F61</f>
        <v>0</v>
      </c>
      <c r="H62" s="22">
        <f>+'P3 Ejecucion '!G61</f>
        <v>0</v>
      </c>
      <c r="I62" s="22">
        <f>+'P3 Ejecucion '!H61</f>
        <v>0</v>
      </c>
      <c r="J62" s="22">
        <f>+'P3 Ejecucion '!I61</f>
        <v>0</v>
      </c>
      <c r="K62" s="22">
        <f>+'P3 Ejecucion '!J61</f>
        <v>0</v>
      </c>
      <c r="L62" s="22">
        <f>+'P3 Ejecucion '!K61</f>
        <v>0</v>
      </c>
      <c r="M62" s="22">
        <f>+'P3 Ejecucion '!L61</f>
        <v>0</v>
      </c>
      <c r="N62" s="22">
        <f>+'P3 Ejecucion '!M61</f>
        <v>0</v>
      </c>
      <c r="O62" s="22">
        <f>+'P3 Ejecucion '!N61</f>
        <v>0</v>
      </c>
      <c r="P62" s="22">
        <f>+'P3 Ejecucion '!O61</f>
        <v>0</v>
      </c>
      <c r="Q62" s="43">
        <f>SUM(E62:P62)</f>
        <v>0</v>
      </c>
      <c r="T62" s="22"/>
    </row>
    <row r="63" spans="2:20" x14ac:dyDescent="0.25">
      <c r="B63" s="4" t="s">
        <v>52</v>
      </c>
      <c r="C63" s="50">
        <v>0</v>
      </c>
      <c r="D63" s="50"/>
      <c r="E63" s="22">
        <f>+'P3 Ejecucion '!D62</f>
        <v>0</v>
      </c>
      <c r="F63" s="22">
        <f>+'P3 Ejecucion '!E62</f>
        <v>0</v>
      </c>
      <c r="G63" s="22">
        <f>+'P3 Ejecucion '!F62</f>
        <v>0</v>
      </c>
      <c r="H63" s="22">
        <f>+'P3 Ejecucion '!G62</f>
        <v>0</v>
      </c>
      <c r="I63" s="22">
        <f>+'P3 Ejecucion '!H62</f>
        <v>0</v>
      </c>
      <c r="J63" s="22">
        <f>+'P3 Ejecucion '!I62</f>
        <v>0</v>
      </c>
      <c r="K63" s="22">
        <f>+'P3 Ejecucion '!J62</f>
        <v>0</v>
      </c>
      <c r="L63" s="22">
        <f>+'P3 Ejecucion '!K62</f>
        <v>0</v>
      </c>
      <c r="M63" s="22">
        <f>+'P3 Ejecucion '!L62</f>
        <v>0</v>
      </c>
      <c r="N63" s="22">
        <f>+'P3 Ejecucion '!M62</f>
        <v>0</v>
      </c>
      <c r="O63" s="22">
        <f>+'P3 Ejecucion '!N62</f>
        <v>0</v>
      </c>
      <c r="P63" s="22">
        <f>+'P3 Ejecucion '!O62</f>
        <v>0</v>
      </c>
      <c r="Q63" s="43">
        <f t="shared" ref="Q63:Q84" si="19">SUM(E63:P63)</f>
        <v>0</v>
      </c>
      <c r="T63" s="22"/>
    </row>
    <row r="64" spans="2:20" hidden="1" x14ac:dyDescent="0.25">
      <c r="B64" s="2" t="s">
        <v>53</v>
      </c>
      <c r="C64" s="49">
        <f>SUM(C65:C68)</f>
        <v>0</v>
      </c>
      <c r="D64" s="42"/>
      <c r="E64" s="22"/>
      <c r="F64" s="22"/>
      <c r="G64" s="22"/>
      <c r="H64" s="22"/>
      <c r="I64" s="22"/>
      <c r="J64" s="22"/>
      <c r="K64" s="22"/>
      <c r="L64" s="43"/>
      <c r="M64" s="43"/>
      <c r="N64" s="22"/>
      <c r="O64" s="43"/>
      <c r="P64" s="43"/>
      <c r="Q64" s="43">
        <f t="shared" si="19"/>
        <v>0</v>
      </c>
      <c r="T64" s="22"/>
    </row>
    <row r="65" spans="2:20" hidden="1" x14ac:dyDescent="0.25">
      <c r="B65" s="4" t="s">
        <v>54</v>
      </c>
      <c r="C65" s="50">
        <v>0</v>
      </c>
      <c r="D65" s="43"/>
      <c r="E65" s="22"/>
      <c r="F65" s="22"/>
      <c r="G65" s="22"/>
      <c r="H65" s="22"/>
      <c r="I65" s="22"/>
      <c r="J65" s="22"/>
      <c r="K65" s="22"/>
      <c r="L65" s="43"/>
      <c r="M65" s="43"/>
      <c r="N65" s="43"/>
      <c r="O65" s="43"/>
      <c r="P65" s="43"/>
      <c r="Q65" s="43">
        <f t="shared" si="19"/>
        <v>0</v>
      </c>
      <c r="T65" s="22"/>
    </row>
    <row r="66" spans="2:20" hidden="1" x14ac:dyDescent="0.25">
      <c r="B66" s="4" t="s">
        <v>55</v>
      </c>
      <c r="C66" s="50"/>
      <c r="D66" s="43"/>
      <c r="E66" s="22"/>
      <c r="F66" s="22"/>
      <c r="G66" s="22"/>
      <c r="H66" s="22"/>
      <c r="I66" s="22"/>
      <c r="J66" s="22"/>
      <c r="K66" s="22"/>
      <c r="L66" s="43"/>
      <c r="M66" s="43"/>
      <c r="N66" s="43"/>
      <c r="O66" s="43"/>
      <c r="P66" s="43"/>
      <c r="Q66" s="43">
        <f t="shared" si="19"/>
        <v>0</v>
      </c>
      <c r="T66" s="22"/>
    </row>
    <row r="67" spans="2:20" hidden="1" x14ac:dyDescent="0.25">
      <c r="B67" s="4" t="s">
        <v>56</v>
      </c>
      <c r="C67" s="50"/>
      <c r="D67" s="43"/>
      <c r="E67" s="22"/>
      <c r="F67" s="22"/>
      <c r="G67" s="22"/>
      <c r="H67" s="22"/>
      <c r="I67" s="22"/>
      <c r="J67" s="22"/>
      <c r="K67" s="22"/>
      <c r="L67" s="43"/>
      <c r="M67" s="43"/>
      <c r="N67" s="43"/>
      <c r="O67" s="43"/>
      <c r="P67" s="43"/>
      <c r="Q67" s="43">
        <f t="shared" si="19"/>
        <v>0</v>
      </c>
      <c r="T67" s="22"/>
    </row>
    <row r="68" spans="2:20" hidden="1" x14ac:dyDescent="0.25">
      <c r="B68" s="4" t="s">
        <v>57</v>
      </c>
      <c r="C68" s="50"/>
      <c r="D68" s="43"/>
      <c r="E68" s="22"/>
      <c r="F68" s="22"/>
      <c r="G68" s="22"/>
      <c r="H68" s="22"/>
      <c r="I68" s="22"/>
      <c r="J68" s="22"/>
      <c r="K68" s="22"/>
      <c r="L68" s="43"/>
      <c r="M68" s="43"/>
      <c r="N68" s="43"/>
      <c r="O68" s="43"/>
      <c r="P68" s="43"/>
      <c r="Q68" s="43">
        <f t="shared" si="19"/>
        <v>0</v>
      </c>
      <c r="T68" s="22"/>
    </row>
    <row r="69" spans="2:20" hidden="1" x14ac:dyDescent="0.25">
      <c r="B69" s="2" t="s">
        <v>58</v>
      </c>
      <c r="C69" s="49">
        <f>SUM(C70:C71)</f>
        <v>0</v>
      </c>
      <c r="D69" s="42"/>
      <c r="E69" s="22"/>
      <c r="F69" s="22"/>
      <c r="G69" s="22"/>
      <c r="H69" s="22"/>
      <c r="I69" s="22"/>
      <c r="J69" s="22"/>
      <c r="K69" s="22"/>
      <c r="L69" s="43"/>
      <c r="M69" s="43"/>
      <c r="N69" s="43"/>
      <c r="O69" s="43"/>
      <c r="P69" s="43"/>
      <c r="Q69" s="43">
        <f t="shared" si="19"/>
        <v>0</v>
      </c>
      <c r="T69" s="22"/>
    </row>
    <row r="70" spans="2:20" hidden="1" x14ac:dyDescent="0.25">
      <c r="B70" s="4" t="s">
        <v>59</v>
      </c>
      <c r="C70" s="50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>
        <f t="shared" si="19"/>
        <v>0</v>
      </c>
      <c r="T70" s="22"/>
    </row>
    <row r="71" spans="2:20" hidden="1" x14ac:dyDescent="0.25">
      <c r="B71" s="4" t="s">
        <v>60</v>
      </c>
      <c r="C71" s="50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>
        <f t="shared" si="19"/>
        <v>0</v>
      </c>
      <c r="T71" s="22"/>
    </row>
    <row r="72" spans="2:20" hidden="1" x14ac:dyDescent="0.25">
      <c r="B72" s="2" t="s">
        <v>61</v>
      </c>
      <c r="C72" s="49">
        <f>SUM(C73:C75)</f>
        <v>0</v>
      </c>
      <c r="D72" s="42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>
        <f t="shared" si="19"/>
        <v>0</v>
      </c>
      <c r="T72" s="22"/>
    </row>
    <row r="73" spans="2:20" hidden="1" x14ac:dyDescent="0.25">
      <c r="B73" s="4" t="s">
        <v>62</v>
      </c>
      <c r="C73" s="50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>
        <f t="shared" si="19"/>
        <v>0</v>
      </c>
      <c r="T73" s="22"/>
    </row>
    <row r="74" spans="2:20" hidden="1" x14ac:dyDescent="0.25">
      <c r="B74" s="4" t="s">
        <v>63</v>
      </c>
      <c r="C74" s="50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>
        <f t="shared" si="19"/>
        <v>0</v>
      </c>
      <c r="T74" s="22"/>
    </row>
    <row r="75" spans="2:20" hidden="1" x14ac:dyDescent="0.25">
      <c r="B75" s="4" t="s">
        <v>64</v>
      </c>
      <c r="C75" s="50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>
        <f t="shared" si="19"/>
        <v>0</v>
      </c>
      <c r="T75" s="22"/>
    </row>
    <row r="76" spans="2:20" hidden="1" x14ac:dyDescent="0.25">
      <c r="B76" s="1" t="s">
        <v>67</v>
      </c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3">
        <f t="shared" si="19"/>
        <v>0</v>
      </c>
      <c r="T76" s="22"/>
    </row>
    <row r="77" spans="2:20" hidden="1" x14ac:dyDescent="0.25">
      <c r="B77" s="2" t="s">
        <v>68</v>
      </c>
      <c r="C77" s="42"/>
      <c r="D77" s="42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>
        <f t="shared" si="19"/>
        <v>0</v>
      </c>
      <c r="T77" s="22"/>
    </row>
    <row r="78" spans="2:20" hidden="1" x14ac:dyDescent="0.25">
      <c r="B78" s="4" t="s">
        <v>69</v>
      </c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>
        <f t="shared" si="19"/>
        <v>0</v>
      </c>
      <c r="T78" s="22"/>
    </row>
    <row r="79" spans="2:20" hidden="1" x14ac:dyDescent="0.25">
      <c r="B79" s="4" t="s">
        <v>70</v>
      </c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>
        <f t="shared" si="19"/>
        <v>0</v>
      </c>
      <c r="T79" s="22"/>
    </row>
    <row r="80" spans="2:20" hidden="1" x14ac:dyDescent="0.25">
      <c r="B80" s="2" t="s">
        <v>71</v>
      </c>
      <c r="C80" s="42"/>
      <c r="D80" s="42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>
        <f t="shared" si="19"/>
        <v>0</v>
      </c>
      <c r="T80" s="22"/>
    </row>
    <row r="81" spans="2:20" hidden="1" x14ac:dyDescent="0.25">
      <c r="B81" s="4" t="s">
        <v>72</v>
      </c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>
        <f t="shared" si="19"/>
        <v>0</v>
      </c>
      <c r="T81" s="22"/>
    </row>
    <row r="82" spans="2:20" hidden="1" x14ac:dyDescent="0.25">
      <c r="B82" s="4" t="s">
        <v>73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>
        <f t="shared" si="19"/>
        <v>0</v>
      </c>
      <c r="T82" s="22"/>
    </row>
    <row r="83" spans="2:20" hidden="1" x14ac:dyDescent="0.25">
      <c r="B83" s="2" t="s">
        <v>74</v>
      </c>
      <c r="C83" s="42"/>
      <c r="D83" s="42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>
        <f t="shared" si="19"/>
        <v>0</v>
      </c>
      <c r="T83" s="22"/>
    </row>
    <row r="84" spans="2:20" hidden="1" x14ac:dyDescent="0.25">
      <c r="B84" s="4" t="s">
        <v>75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>
        <f t="shared" si="19"/>
        <v>0</v>
      </c>
      <c r="T84" s="22"/>
    </row>
    <row r="85" spans="2:20" x14ac:dyDescent="0.25">
      <c r="B85" s="8" t="s">
        <v>65</v>
      </c>
      <c r="C85" s="48">
        <f>C12+C18+C28+C38+C47+C54+C64+C69+C72</f>
        <v>1236158378.1300001</v>
      </c>
      <c r="D85" s="48">
        <f t="shared" ref="D85:P85" si="20">D12+D18+D28+D38+D47+D54+D64+D69+D72</f>
        <v>0</v>
      </c>
      <c r="E85" s="48">
        <f t="shared" si="20"/>
        <v>58860504.230000004</v>
      </c>
      <c r="F85" s="48">
        <f t="shared" si="20"/>
        <v>78490062.75</v>
      </c>
      <c r="G85" s="48">
        <f t="shared" si="20"/>
        <v>107009040.82999998</v>
      </c>
      <c r="H85" s="48">
        <f t="shared" si="20"/>
        <v>80312620.889999986</v>
      </c>
      <c r="I85" s="48">
        <f t="shared" si="20"/>
        <v>0</v>
      </c>
      <c r="J85" s="48">
        <f t="shared" si="20"/>
        <v>0</v>
      </c>
      <c r="K85" s="48">
        <f t="shared" si="20"/>
        <v>0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>Q12+Q18+Q28+Q38+Q47+Q54+Q64+Q69+Q72</f>
        <v>324672228.69999999</v>
      </c>
      <c r="T85" s="22"/>
    </row>
    <row r="86" spans="2:20" ht="15.75" thickBot="1" x14ac:dyDescent="0.3"/>
    <row r="87" spans="2:20" x14ac:dyDescent="0.25">
      <c r="B87" s="90" t="s">
        <v>110</v>
      </c>
      <c r="C87" s="91"/>
    </row>
    <row r="88" spans="2:20" x14ac:dyDescent="0.25">
      <c r="B88" s="92" t="s">
        <v>111</v>
      </c>
      <c r="C88" s="93"/>
    </row>
    <row r="89" spans="2:20" x14ac:dyDescent="0.25">
      <c r="B89" s="94" t="s">
        <v>112</v>
      </c>
      <c r="C89" s="95"/>
    </row>
    <row r="90" spans="2:20" ht="15.75" thickBot="1" x14ac:dyDescent="0.3">
      <c r="B90" s="94" t="s">
        <v>113</v>
      </c>
      <c r="C90" s="96"/>
    </row>
    <row r="91" spans="2:20" ht="26.25" customHeight="1" thickBot="1" x14ac:dyDescent="0.3">
      <c r="B91" s="78" t="s">
        <v>95</v>
      </c>
      <c r="C91" s="79"/>
      <c r="D91" s="79"/>
      <c r="E91" s="80"/>
      <c r="Q91"/>
    </row>
    <row r="92" spans="2:20" ht="33.75" customHeight="1" thickBot="1" x14ac:dyDescent="0.3">
      <c r="B92" s="81" t="s">
        <v>96</v>
      </c>
      <c r="C92" s="82"/>
      <c r="D92" s="82"/>
      <c r="E92" s="83"/>
      <c r="Q92"/>
    </row>
    <row r="93" spans="2:20" ht="71.25" customHeight="1" thickBot="1" x14ac:dyDescent="0.4">
      <c r="B93" s="84" t="s">
        <v>97</v>
      </c>
      <c r="C93" s="85"/>
      <c r="D93" s="85"/>
      <c r="E93" s="86"/>
      <c r="H93" s="97" t="s">
        <v>108</v>
      </c>
      <c r="I93" s="97"/>
      <c r="J93" s="97"/>
      <c r="K93" s="97"/>
      <c r="Q93"/>
    </row>
    <row r="94" spans="2:20" ht="25.5" customHeight="1" x14ac:dyDescent="0.35">
      <c r="C94" s="21"/>
      <c r="H94" s="98" t="s">
        <v>109</v>
      </c>
      <c r="I94" s="98"/>
      <c r="J94" s="98"/>
      <c r="K94" s="98"/>
    </row>
  </sheetData>
  <mergeCells count="14">
    <mergeCell ref="H93:K93"/>
    <mergeCell ref="H94:K94"/>
    <mergeCell ref="B91:E91"/>
    <mergeCell ref="B92:E92"/>
    <mergeCell ref="B93:E93"/>
    <mergeCell ref="B7:Q7"/>
    <mergeCell ref="E9:Q9"/>
    <mergeCell ref="B3:Q3"/>
    <mergeCell ref="B4:Q4"/>
    <mergeCell ref="B9:B10"/>
    <mergeCell ref="C9:C10"/>
    <mergeCell ref="D9:D10"/>
    <mergeCell ref="B5:Q5"/>
    <mergeCell ref="B6:Q6"/>
  </mergeCells>
  <printOptions horizontalCentered="1"/>
  <pageMargins left="0.19685039370078741" right="0.19685039370078741" top="0.35433070866141736" bottom="0.35433070866141736" header="0.31496062992125984" footer="0.31496062992125984"/>
  <pageSetup paperSize="120" scale="56" fitToHeight="0" orientation="landscape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93"/>
  <sheetViews>
    <sheetView showGridLines="0" view="pageBreakPreview" zoomScale="60" zoomScaleNormal="70" workbookViewId="0">
      <selection activeCell="C94" sqref="C93:C94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10.140625" customWidth="1"/>
    <col min="9" max="9" width="11.28515625" customWidth="1"/>
    <col min="10" max="10" width="9.28515625" customWidth="1"/>
    <col min="11" max="11" width="13.140625" customWidth="1"/>
    <col min="12" max="12" width="16" customWidth="1"/>
    <col min="13" max="13" width="13.7109375" customWidth="1"/>
    <col min="14" max="14" width="16.140625" customWidth="1"/>
    <col min="15" max="15" width="17.28515625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9" t="s">
        <v>98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2"/>
    </row>
    <row r="4" spans="3:20" ht="21" customHeight="1" x14ac:dyDescent="0.25">
      <c r="C4" s="67" t="s">
        <v>107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58"/>
    </row>
    <row r="5" spans="3:20" ht="15.75" x14ac:dyDescent="0.25">
      <c r="C5" s="73" t="s">
        <v>106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53"/>
    </row>
    <row r="6" spans="3:20" ht="15.75" customHeight="1" x14ac:dyDescent="0.25">
      <c r="C6" s="71" t="s">
        <v>92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13"/>
    </row>
    <row r="7" spans="3:20" ht="15.75" customHeight="1" x14ac:dyDescent="0.25">
      <c r="C7" s="72" t="s">
        <v>77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57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0</v>
      </c>
      <c r="I10" s="42">
        <f t="shared" si="0"/>
        <v>0</v>
      </c>
      <c r="J10" s="42">
        <f>+J11+J17+J27+J53</f>
        <v>0</v>
      </c>
      <c r="K10" s="42">
        <f>+K11+K17+K27+K53</f>
        <v>0</v>
      </c>
      <c r="L10" s="42">
        <f t="shared" si="0"/>
        <v>0</v>
      </c>
      <c r="M10" s="42">
        <f t="shared" si="0"/>
        <v>0</v>
      </c>
      <c r="N10" s="42">
        <f>+N11+N17+N27+N53</f>
        <v>0</v>
      </c>
      <c r="O10" s="42">
        <f>+O11+O17+O27+O53</f>
        <v>0</v>
      </c>
      <c r="P10" s="45">
        <f>SUM(D10:O10)</f>
        <v>324672228.69999999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0</v>
      </c>
      <c r="I11" s="42">
        <f t="shared" si="1"/>
        <v>0</v>
      </c>
      <c r="J11" s="42">
        <f t="shared" si="1"/>
        <v>0</v>
      </c>
      <c r="K11" s="42">
        <f t="shared" si="1"/>
        <v>0</v>
      </c>
      <c r="L11" s="42">
        <f t="shared" si="1"/>
        <v>0</v>
      </c>
      <c r="M11" s="42">
        <f t="shared" si="1"/>
        <v>0</v>
      </c>
      <c r="N11" s="42">
        <f>SUM(N12:N16)</f>
        <v>0</v>
      </c>
      <c r="O11" s="42">
        <f>SUM(O12:O16)</f>
        <v>0</v>
      </c>
      <c r="P11" s="45">
        <f>SUM(D11:O11)</f>
        <v>218625579.83999997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/>
      <c r="I12" s="22"/>
      <c r="J12" s="22"/>
      <c r="K12" s="22"/>
      <c r="L12" s="22"/>
      <c r="M12" s="22"/>
      <c r="N12" s="22"/>
      <c r="O12" s="22"/>
      <c r="P12" s="43">
        <f>SUM(D12:O12)</f>
        <v>169258936.09999999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/>
      <c r="I13" s="22"/>
      <c r="J13" s="22"/>
      <c r="K13" s="47"/>
      <c r="L13" s="47"/>
      <c r="M13" s="47"/>
      <c r="N13" s="47"/>
      <c r="O13" s="22"/>
      <c r="P13" s="43">
        <f t="shared" ref="P13:P16" si="2">SUM(D13:O13)</f>
        <v>24580984.239999998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/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/>
      <c r="I15" s="22"/>
      <c r="J15" s="22"/>
      <c r="K15" s="22"/>
      <c r="L15" s="22"/>
      <c r="M15" s="22"/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/>
      <c r="I16" s="22"/>
      <c r="J16" s="22"/>
      <c r="K16" s="22"/>
      <c r="L16" s="22"/>
      <c r="M16" s="22"/>
      <c r="N16" s="22"/>
      <c r="O16" s="22"/>
      <c r="P16" s="43">
        <f t="shared" si="2"/>
        <v>24785659.5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0</v>
      </c>
      <c r="I17" s="42">
        <f t="shared" si="3"/>
        <v>0</v>
      </c>
      <c r="J17" s="42">
        <f t="shared" si="3"/>
        <v>0</v>
      </c>
      <c r="K17" s="42">
        <f t="shared" si="3"/>
        <v>0</v>
      </c>
      <c r="L17" s="42">
        <f>SUM(L18:L26)</f>
        <v>0</v>
      </c>
      <c r="M17" s="42">
        <f t="shared" si="3"/>
        <v>0</v>
      </c>
      <c r="N17" s="42">
        <f>SUM(N18:N26)</f>
        <v>0</v>
      </c>
      <c r="O17" s="42">
        <f t="shared" si="3"/>
        <v>0</v>
      </c>
      <c r="P17" s="45">
        <f>SUM(D17:O17)</f>
        <v>16008493.77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/>
      <c r="I18" s="22"/>
      <c r="J18" s="22"/>
      <c r="K18" s="22"/>
      <c r="L18" s="22"/>
      <c r="M18" s="22"/>
      <c r="N18" s="22"/>
      <c r="O18" s="22"/>
      <c r="P18" s="43">
        <f>SUM(D18:O18)</f>
        <v>2760738.69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/>
      <c r="I19" s="22"/>
      <c r="J19" s="22"/>
      <c r="K19" s="22"/>
      <c r="L19" s="22"/>
      <c r="M19" s="22"/>
      <c r="N19" s="22"/>
      <c r="O19" s="22"/>
      <c r="P19" s="43">
        <f t="shared" ref="P19:P26" si="4">SUM(D19:O19)</f>
        <v>268922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/>
      <c r="I20" s="22"/>
      <c r="J20" s="22"/>
      <c r="K20" s="22"/>
      <c r="L20" s="22"/>
      <c r="M20" s="22"/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/>
      <c r="I21" s="22"/>
      <c r="J21" s="22"/>
      <c r="K21" s="22"/>
      <c r="L21" s="22"/>
      <c r="M21" s="22"/>
      <c r="N21" s="22"/>
      <c r="O21" s="22"/>
      <c r="P21" s="43">
        <f t="shared" si="4"/>
        <v>361461.51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/>
      <c r="I22" s="22"/>
      <c r="J22" s="22"/>
      <c r="K22" s="22"/>
      <c r="L22" s="22"/>
      <c r="M22" s="22"/>
      <c r="N22" s="22"/>
      <c r="O22" s="22"/>
      <c r="P22" s="43">
        <f t="shared" si="4"/>
        <v>1134498.97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/>
      <c r="I23" s="22"/>
      <c r="J23" s="22"/>
      <c r="K23" s="22"/>
      <c r="L23" s="22"/>
      <c r="M23" s="22"/>
      <c r="N23" s="22"/>
      <c r="O23" s="22"/>
      <c r="P23" s="43">
        <f t="shared" si="4"/>
        <v>1430192.28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/>
      <c r="I24" s="22"/>
      <c r="J24" s="22"/>
      <c r="K24" s="22"/>
      <c r="L24" s="22"/>
      <c r="M24" s="22"/>
      <c r="N24" s="22"/>
      <c r="O24" s="22"/>
      <c r="P24" s="43">
        <f t="shared" si="4"/>
        <v>8797366.8200000003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/>
      <c r="I25" s="22"/>
      <c r="J25" s="22"/>
      <c r="K25" s="22"/>
      <c r="L25" s="22"/>
      <c r="M25" s="22"/>
      <c r="N25" s="22"/>
      <c r="O25" s="22"/>
      <c r="P25" s="43">
        <f t="shared" si="4"/>
        <v>369340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/>
      <c r="I26" s="22"/>
      <c r="J26" s="22"/>
      <c r="K26" s="22"/>
      <c r="L26" s="22"/>
      <c r="M26" s="22"/>
      <c r="N26" s="22"/>
      <c r="O26" s="22"/>
      <c r="P26" s="43">
        <f t="shared" si="4"/>
        <v>885973.5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0</v>
      </c>
      <c r="I27" s="42">
        <f t="shared" si="5"/>
        <v>0</v>
      </c>
      <c r="J27" s="42">
        <f t="shared" si="5"/>
        <v>0</v>
      </c>
      <c r="K27" s="42">
        <f t="shared" si="5"/>
        <v>0</v>
      </c>
      <c r="L27" s="42">
        <f t="shared" si="5"/>
        <v>0</v>
      </c>
      <c r="M27" s="42">
        <f t="shared" si="5"/>
        <v>0</v>
      </c>
      <c r="N27" s="26">
        <f>SUM(N28:N36)</f>
        <v>0</v>
      </c>
      <c r="O27" s="42">
        <f t="shared" si="5"/>
        <v>0</v>
      </c>
      <c r="P27" s="45">
        <f>SUM(D27:O27)</f>
        <v>81946818.680000007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/>
      <c r="I28" s="22"/>
      <c r="J28" s="22"/>
      <c r="K28" s="22"/>
      <c r="L28" s="22"/>
      <c r="M28" s="22"/>
      <c r="N28" s="22"/>
      <c r="O28" s="22"/>
      <c r="P28" s="43">
        <f>SUM(D28:O28)</f>
        <v>5533585.7400000002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/>
      <c r="I29" s="22"/>
      <c r="J29" s="22"/>
      <c r="K29" s="22"/>
      <c r="L29" s="22"/>
      <c r="M29" s="22"/>
      <c r="N29" s="22"/>
      <c r="O29" s="22"/>
      <c r="P29" s="43">
        <f t="shared" ref="P29:P35" si="6">SUM(D29:O29)</f>
        <v>785832.8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/>
      <c r="I30" s="22"/>
      <c r="J30" s="22"/>
      <c r="K30" s="22"/>
      <c r="L30" s="22"/>
      <c r="M30" s="22"/>
      <c r="N30" s="22"/>
      <c r="O30" s="22"/>
      <c r="P30" s="43">
        <f t="shared" si="6"/>
        <v>2161617.9500000002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/>
      <c r="I31" s="22"/>
      <c r="J31" s="22"/>
      <c r="K31" s="22"/>
      <c r="L31" s="22"/>
      <c r="M31" s="22"/>
      <c r="N31" s="22"/>
      <c r="O31" s="22"/>
      <c r="P31" s="43">
        <f t="shared" si="6"/>
        <v>29878044.329999998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/>
      <c r="I32" s="22"/>
      <c r="J32" s="22"/>
      <c r="K32" s="22"/>
      <c r="L32" s="22"/>
      <c r="M32" s="22"/>
      <c r="N32" s="22"/>
      <c r="O32" s="22"/>
      <c r="P32" s="43">
        <f t="shared" si="6"/>
        <v>149724.85999999999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/>
      <c r="I33" s="22"/>
      <c r="J33" s="22"/>
      <c r="K33" s="22"/>
      <c r="L33" s="22"/>
      <c r="M33" s="22"/>
      <c r="N33" s="22"/>
      <c r="O33" s="22"/>
      <c r="P33" s="43">
        <f t="shared" si="6"/>
        <v>464655.92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/>
      <c r="I34" s="22"/>
      <c r="J34" s="22"/>
      <c r="K34" s="22"/>
      <c r="L34" s="22"/>
      <c r="M34" s="22"/>
      <c r="N34" s="22"/>
      <c r="O34" s="22"/>
      <c r="P34" s="43">
        <f t="shared" si="6"/>
        <v>15997849.49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/>
      <c r="I35" s="22"/>
      <c r="J35" s="22"/>
      <c r="K35" s="22"/>
      <c r="L35" s="22"/>
      <c r="M35" s="22"/>
      <c r="N35" s="22"/>
      <c r="O35" s="22"/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/>
      <c r="I36" s="22"/>
      <c r="J36" s="22"/>
      <c r="K36" s="22"/>
      <c r="L36" s="22"/>
      <c r="M36" s="22"/>
      <c r="N36" s="22"/>
      <c r="O36" s="22"/>
      <c r="P36" s="43">
        <f>SUM(D36:O36)</f>
        <v>26975507.59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0</v>
      </c>
      <c r="I53" s="42">
        <f>SUM(I54:I62)</f>
        <v>0</v>
      </c>
      <c r="J53" s="42">
        <f t="shared" si="10"/>
        <v>0</v>
      </c>
      <c r="K53" s="42">
        <f t="shared" si="10"/>
        <v>0</v>
      </c>
      <c r="L53" s="42">
        <f t="shared" si="10"/>
        <v>0</v>
      </c>
      <c r="M53" s="42">
        <f t="shared" si="10"/>
        <v>0</v>
      </c>
      <c r="N53" s="42">
        <f>SUM(N54:N62)</f>
        <v>0</v>
      </c>
      <c r="O53" s="42">
        <f t="shared" si="10"/>
        <v>0</v>
      </c>
      <c r="P53" s="45">
        <f>SUM(D53:O53)</f>
        <v>8091336.4100000001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/>
      <c r="I54" s="22"/>
      <c r="J54" s="22"/>
      <c r="K54" s="22"/>
      <c r="L54" s="22"/>
      <c r="M54" s="22"/>
      <c r="N54" s="22"/>
      <c r="O54" s="22"/>
      <c r="P54" s="43">
        <f t="shared" ref="P54:P60" si="11">SUM(D54:O54)</f>
        <v>1182187.72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/>
      <c r="I55" s="22"/>
      <c r="J55" s="22"/>
      <c r="K55" s="22"/>
      <c r="L55" s="22"/>
      <c r="M55" s="22"/>
      <c r="N55" s="22"/>
      <c r="O55" s="22"/>
      <c r="P55" s="43">
        <f t="shared" si="11"/>
        <v>345234.78</v>
      </c>
      <c r="Q55" s="43"/>
      <c r="S55" s="56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/>
      <c r="I56" s="22"/>
      <c r="J56" s="22"/>
      <c r="K56" s="22"/>
      <c r="L56" s="22"/>
      <c r="M56" s="22"/>
      <c r="N56" s="22"/>
      <c r="O56" s="22"/>
      <c r="P56" s="43">
        <f t="shared" si="11"/>
        <v>5916563.6200000001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/>
      <c r="I57" s="22"/>
      <c r="J57" s="22"/>
      <c r="K57" s="22"/>
      <c r="L57" s="43"/>
      <c r="M57" s="22"/>
      <c r="N57" s="22"/>
      <c r="O57" s="22"/>
      <c r="P57" s="43">
        <f t="shared" si="11"/>
        <v>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/>
      <c r="I58" s="22"/>
      <c r="J58" s="22"/>
      <c r="K58" s="22"/>
      <c r="L58" s="22"/>
      <c r="M58" s="22"/>
      <c r="N58" s="22"/>
      <c r="O58" s="22"/>
      <c r="P58" s="43">
        <f t="shared" si="11"/>
        <v>647350.29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43">
        <f t="shared" si="11"/>
        <v>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>
        <v>0</v>
      </c>
      <c r="O62" s="22">
        <v>0</v>
      </c>
      <c r="P62" s="43">
        <f>SUM(D62:O62)</f>
        <v>0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ht="15.75" thickBot="1" x14ac:dyDescent="0.3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0</v>
      </c>
      <c r="I84" s="48">
        <f t="shared" si="12"/>
        <v>0</v>
      </c>
      <c r="J84" s="48">
        <f t="shared" si="12"/>
        <v>0</v>
      </c>
      <c r="K84" s="48">
        <f t="shared" si="12"/>
        <v>0</v>
      </c>
      <c r="L84" s="48">
        <f t="shared" si="12"/>
        <v>0</v>
      </c>
      <c r="M84" s="48">
        <f>M11+M17+M27+M37+M46+M53+M63+M68+M71</f>
        <v>0</v>
      </c>
      <c r="N84" s="48">
        <f>N11+N17+N27+N37+N46+N53+N63+N68+N71</f>
        <v>0</v>
      </c>
      <c r="O84" s="48">
        <f t="shared" si="12"/>
        <v>0</v>
      </c>
      <c r="P84" s="48">
        <f>+P11+P17+P27+P53</f>
        <v>324672228.69999999</v>
      </c>
      <c r="Q84" s="42"/>
    </row>
    <row r="85" spans="3:17" ht="26.25" customHeight="1" thickBot="1" x14ac:dyDescent="0.3">
      <c r="C85" s="63" t="s">
        <v>95</v>
      </c>
      <c r="D85" s="64"/>
      <c r="E85" s="22"/>
    </row>
    <row r="86" spans="3:17" ht="33.75" customHeight="1" thickBot="1" x14ac:dyDescent="0.3">
      <c r="C86" s="65" t="s">
        <v>96</v>
      </c>
      <c r="D86" s="64"/>
      <c r="E86" s="22"/>
    </row>
    <row r="87" spans="3:17" ht="60.75" thickBot="1" x14ac:dyDescent="0.3">
      <c r="C87" s="66" t="s">
        <v>97</v>
      </c>
      <c r="D87" s="62"/>
      <c r="E87" s="22"/>
    </row>
    <row r="92" spans="3:17" ht="15.75" x14ac:dyDescent="0.25">
      <c r="C92" s="60" t="s">
        <v>108</v>
      </c>
    </row>
    <row r="93" spans="3:17" ht="15.75" x14ac:dyDescent="0.25">
      <c r="C93" s="61" t="s">
        <v>109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39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2024-05-08T19:07:58Z</cp:lastPrinted>
  <dcterms:created xsi:type="dcterms:W3CDTF">2021-07-29T18:58:50Z</dcterms:created>
  <dcterms:modified xsi:type="dcterms:W3CDTF">2024-05-08T19:09:04Z</dcterms:modified>
</cp:coreProperties>
</file>